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920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<sst xmlns="http://schemas.openxmlformats.org/spreadsheetml/2006/main" count="1650" uniqueCount="323">
  <si>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</si>
  <si>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</si>
  <si>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</si>
  <si>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</si>
  <si>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</si>
  <si>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</si>
  <si>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</si>
  <si>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</si>
  <si>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</si>
  <si>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</si>
  <si>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</si>
  <si>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</si>
  <si>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</si>
  <si>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</si>
  <si>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</si>
  <si>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</si>
  <si>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</si>
  <si>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</si>
  <si>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</si>
  <si>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</si>
  <si>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</si>
  <si>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</si>
  <si>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</si>
  <si>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</si>
  <si>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</si>
  <si>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</si>
  <si>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</si>
  <si>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</si>
  <si>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</si>
  <si>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</si>
  <si>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</si>
  <si>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</si>
  <si>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</si>
  <si>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</si>
  <si>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</si>
  <si>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</si>
  <si>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</si>
  <si>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</si>
  <si>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</si>
  <si>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</si>
  <si>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</si>
  <si>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</si>
  <si>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</si>
  <si>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</si>
  <si>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</si>
  <si>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>LABATE MARIA STELLA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</si>
  <si>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</si>
  <si>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</si>
  <si>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</si>
  <si>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</si>
  <si>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</si>
  <si>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</si>
  <si>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</si>
  <si>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</si>
  <si>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</si>
  <si>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</si>
  <si>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</si>
  <si>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</si>
  <si>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</si>
  <si>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</si>
  <si>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</si>
  <si>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</si>
  <si>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</si>
  <si>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</si>
  <si>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</si>
  <si>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</si>
  <si>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</si>
  <si>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</si>
  <si>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</si>
  <si>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</si>
  <si>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</si>
  <si>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</si>
  <si>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</si>
  <si>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</si>
  <si>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</si>
  <si>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</si>
  <si>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</si>
  <si>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</si>
  <si>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</si>
  <si>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</si>
  <si>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</si>
  <si>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</si>
  <si>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</si>
  <si>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</si>
  <si>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</si>
  <si>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</si>
  <si>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</si>
  <si>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</si>
  <si>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</si>
  <si>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</si>
  <si>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</si>
  <si>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</si>
  <si>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</si>
  <si>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</si>
  <si>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</si>
  <si>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</si>
  <si>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</si>
  <si>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</si>
  <si>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</si>
  <si>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</si>
  <si>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</si>
  <si>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</si>
  <si>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</si>
  <si>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</si>
  <si>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</si>
  <si>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</si>
  <si>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</si>
  <si>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</si>
  <si>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</si>
  <si>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</si>
  <si>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</si>
  <si>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</si>
  <si>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</si>
  <si>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LABONIA MARIA ASSUNTA</t>
  </si>
  <si>
    <t>LORENTI GRAZIA</t>
  </si>
  <si>
    <t>BELLINVIA CARMELA</t>
  </si>
  <si>
    <t>ZANETTI NILVA</t>
  </si>
  <si>
    <t>VI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</si>
  <si>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</si>
  <si>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</si>
  <si>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</si>
  <si>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</si>
  <si>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</si>
  <si>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</si>
  <si>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</si>
  <si>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</si>
  <si>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</si>
  <si>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</si>
  <si>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ROMA LEDA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</si>
  <si>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</si>
  <si>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</si>
  <si>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</si>
  <si>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</si>
  <si>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</si>
  <si>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</si>
  <si>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</si>
  <si>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</si>
  <si>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</si>
  <si>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</si>
  <si>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</si>
  <si>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</si>
  <si>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</si>
  <si>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</si>
  <si>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</si>
  <si>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</si>
  <si>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</si>
  <si>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</si>
  <si>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LUNGRO</t>
  </si>
  <si>
    <t>AVOLIO CLOTILDE MARIA</t>
  </si>
  <si>
    <t>ROSSANO</t>
  </si>
  <si>
    <t>MILITO MARIA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</si>
  <si>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</si>
  <si>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</si>
  <si>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</si>
  <si>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</si>
  <si>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</si>
  <si>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</si>
  <si>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</si>
  <si>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</si>
  <si>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</si>
  <si>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</si>
  <si>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</si>
  <si>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</si>
  <si>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</si>
  <si>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</si>
  <si>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</si>
  <si>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</si>
  <si>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</si>
  <si>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</si>
  <si>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</si>
  <si>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</si>
  <si>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</si>
  <si>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</si>
  <si>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</si>
  <si>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</si>
  <si>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</si>
  <si>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</si>
  <si>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</si>
  <si>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</si>
  <si>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</si>
  <si>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</si>
  <si>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</si>
  <si>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</si>
  <si>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</si>
  <si>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</si>
  <si>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</si>
  <si>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</si>
  <si>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</si>
  <si>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</si>
  <si>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</si>
  <si>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</si>
  <si>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PALAMARA ANGELA</t>
  </si>
  <si>
    <t xml:space="preserve">FORTANI CATERINA </t>
  </si>
  <si>
    <t>IRACA' GIULIA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</si>
  <si>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</si>
  <si>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</si>
  <si>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</si>
  <si>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</si>
  <si>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</si>
  <si>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</si>
  <si>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</si>
  <si>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</si>
  <si>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</si>
  <si>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</si>
  <si>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</si>
  <si>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</si>
  <si>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</si>
  <si>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</si>
  <si>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</si>
  <si>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</si>
  <si>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</si>
  <si>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</si>
  <si>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</si>
  <si>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</si>
  <si>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</si>
  <si>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</si>
  <si>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</si>
  <si>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</si>
  <si>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</si>
  <si>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CARUSO VINCENZO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</si>
  <si>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</si>
  <si>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</si>
  <si>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</si>
  <si>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</si>
  <si>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</si>
  <si>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</si>
  <si>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</si>
  <si>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</si>
  <si>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</si>
  <si>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SICLARI MARIO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</si>
  <si>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</si>
  <si>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</si>
  <si>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</si>
  <si>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</si>
  <si>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</si>
  <si>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</si>
  <si>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</si>
  <si>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</si>
  <si>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</si>
  <si>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</si>
  <si>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</si>
  <si>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</si>
  <si>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</si>
  <si>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</si>
  <si>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</si>
  <si>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</si>
  <si>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</si>
  <si>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</si>
  <si>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</si>
  <si>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</si>
  <si>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</si>
  <si>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</si>
  <si>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</si>
  <si>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</si>
  <si>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</si>
  <si>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</si>
  <si>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</si>
  <si>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</si>
  <si>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</si>
  <si>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</si>
  <si>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</si>
  <si>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</si>
  <si>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</si>
  <si>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>DANIELE TERESA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</si>
  <si>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</si>
  <si>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</si>
  <si>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</si>
  <si>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</si>
  <si>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</si>
  <si>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</si>
  <si>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</si>
  <si>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</si>
  <si>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</si>
  <si>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</si>
  <si>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BERLINGERI  MARIA MATTEA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</si>
  <si>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</si>
  <si>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</si>
  <si>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</si>
  <si>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</si>
  <si>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</si>
  <si>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</si>
  <si>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</si>
  <si>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</si>
  <si>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ORIANA GIOVANNA 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</si>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</sst>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1" fontId="14" fillId="32" borderId="12" xfId="0" applyNumberFormat="1" applyFont="1" applyFill="1" applyBorder="1" applyAlignment="1">
      <alignment horizontal="center" vertical="center" textRotation="90" wrapText="1"/>
    </xf>
    <xf numFmtId="171" fontId="14" fillId="32" borderId="14" xfId="0" applyNumberFormat="1" applyFont="1" applyFill="1" applyBorder="1" applyAlignment="1">
      <alignment horizontal="center" vertical="center" textRotation="90" wrapText="1"/>
    </xf>
    <xf numFmtId="171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171" fontId="18" fillId="33" borderId="23" xfId="0" applyNumberFormat="1" applyFont="1" applyFill="1" applyBorder="1" applyAlignment="1">
      <alignment/>
    </xf>
    <xf numFmtId="171" fontId="15" fillId="33" borderId="28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65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1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1" fontId="18" fillId="33" borderId="28" xfId="0" applyNumberFormat="1" applyFont="1" applyFill="1" applyBorder="1" applyAlignment="1">
      <alignment/>
    </xf>
    <xf numFmtId="171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4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1" fontId="20" fillId="33" borderId="2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1" fontId="20" fillId="33" borderId="31" xfId="0" applyNumberFormat="1" applyFont="1" applyFill="1" applyBorder="1" applyAlignment="1">
      <alignment/>
    </xf>
    <xf numFmtId="171" fontId="20" fillId="33" borderId="34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21" fillId="33" borderId="11" xfId="0" applyNumberFormat="1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1" fontId="20" fillId="33" borderId="35" xfId="0" applyNumberFormat="1" applyFont="1" applyFill="1" applyBorder="1" applyAlignment="1">
      <alignment/>
    </xf>
    <xf numFmtId="171" fontId="20" fillId="33" borderId="37" xfId="0" applyNumberFormat="1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1" fontId="15" fillId="33" borderId="34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1" fontId="3" fillId="32" borderId="21" xfId="0" applyNumberFormat="1" applyFont="1" applyFill="1" applyBorder="1" applyAlignment="1">
      <alignment horizontal="center" vertical="center" textRotation="90" wrapText="1"/>
    </xf>
    <xf numFmtId="171" fontId="3" fillId="32" borderId="37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4" fillId="32" borderId="21" xfId="0" applyFont="1" applyFill="1" applyBorder="1" applyAlignment="1">
      <alignment horizontal="center" vertical="center" textRotation="90" wrapText="1"/>
    </xf>
    <xf numFmtId="0" fontId="14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1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102" customWidth="1"/>
    <col min="52" max="52" width="6.57421875" style="5" customWidth="1"/>
    <col min="53" max="16384" width="9.140625" style="1" customWidth="1"/>
  </cols>
  <sheetData>
    <row r="1" spans="1:52" ht="26.25" customHeight="1">
      <c r="A1" s="192" t="s">
        <v>297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2.25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00"/>
      <c r="E3" s="22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36.5">
      <c r="A4" s="23" t="s">
        <v>309</v>
      </c>
      <c r="B4" s="9" t="s">
        <v>0</v>
      </c>
      <c r="C4" s="203" t="s">
        <v>1</v>
      </c>
      <c r="D4" s="204"/>
      <c r="E4" s="6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104" t="s">
        <v>25</v>
      </c>
      <c r="AY4" s="101" t="s">
        <v>22</v>
      </c>
      <c r="AZ4" s="202"/>
    </row>
    <row r="5" spans="1:52" s="85" customFormat="1" ht="13.5">
      <c r="A5" s="111">
        <v>1</v>
      </c>
      <c r="B5" s="112" t="s">
        <v>210</v>
      </c>
      <c r="C5" s="113">
        <v>19964</v>
      </c>
      <c r="D5" s="114" t="s">
        <v>64</v>
      </c>
      <c r="E5" s="115" t="s">
        <v>29</v>
      </c>
      <c r="F5" s="115" t="s">
        <v>124</v>
      </c>
      <c r="G5" s="116">
        <v>12</v>
      </c>
      <c r="H5" s="116">
        <f>G5*6</f>
        <v>72</v>
      </c>
      <c r="I5" s="116"/>
      <c r="J5" s="116">
        <f>I5*6</f>
        <v>0</v>
      </c>
      <c r="K5" s="116">
        <v>27</v>
      </c>
      <c r="L5" s="116">
        <f>IF(K5&gt;4,K5*2+4,K5*3)</f>
        <v>58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149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/>
      <c r="AM5" s="116">
        <f>AL5*1</f>
        <v>0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20">
        <f>AT5*0.5</f>
        <v>0</v>
      </c>
      <c r="AV5" s="120"/>
      <c r="AW5" s="120">
        <f>AV5*1</f>
        <v>0</v>
      </c>
      <c r="AX5" s="121">
        <f>IF(AI5+AK5+AM5+AO5+AQ5+AS5+AU5+AW5&gt;10,10,AI5+AK5+AM5+AO5+AQ5+AS5+AU5+AW5)</f>
        <v>0</v>
      </c>
      <c r="AY5" s="122">
        <f>AG5+AX5</f>
        <v>12</v>
      </c>
      <c r="AZ5" s="123">
        <f>S5+AB5+AY5</f>
        <v>161</v>
      </c>
    </row>
    <row r="6" spans="1:52" s="85" customFormat="1" ht="13.5">
      <c r="A6" s="111">
        <v>2</v>
      </c>
      <c r="B6" s="112" t="s">
        <v>277</v>
      </c>
      <c r="C6" s="113">
        <v>19574</v>
      </c>
      <c r="D6" s="114" t="s">
        <v>64</v>
      </c>
      <c r="E6" s="115" t="s">
        <v>29</v>
      </c>
      <c r="F6" s="115" t="s">
        <v>124</v>
      </c>
      <c r="G6" s="116">
        <v>12</v>
      </c>
      <c r="H6" s="116">
        <f>G6*6</f>
        <v>72</v>
      </c>
      <c r="I6" s="116"/>
      <c r="J6" s="116">
        <f>I6*6</f>
        <v>0</v>
      </c>
      <c r="K6" s="116">
        <v>24</v>
      </c>
      <c r="L6" s="116">
        <f>IF(K6&gt;4,K6*2+4,K6*3)</f>
        <v>52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3</v>
      </c>
      <c r="R6" s="117">
        <f>Q6*3</f>
        <v>9</v>
      </c>
      <c r="S6" s="118">
        <f>H6+J6+L6+N6+P6+R6</f>
        <v>143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 t="s">
        <v>79</v>
      </c>
      <c r="AD6" s="116"/>
      <c r="AE6" s="118"/>
      <c r="AF6" s="119">
        <v>1</v>
      </c>
      <c r="AG6" s="116">
        <f>AF6*12</f>
        <v>12</v>
      </c>
      <c r="AH6" s="116">
        <v>1</v>
      </c>
      <c r="AI6" s="116">
        <f>AH6*5</f>
        <v>5</v>
      </c>
      <c r="AJ6" s="116"/>
      <c r="AK6" s="116">
        <f>AJ6*3</f>
        <v>0</v>
      </c>
      <c r="AL6" s="116"/>
      <c r="AM6" s="116">
        <f>AL6*1</f>
        <v>0</v>
      </c>
      <c r="AN6" s="116"/>
      <c r="AO6" s="116">
        <f>AN6*5</f>
        <v>0</v>
      </c>
      <c r="AP6" s="116"/>
      <c r="AQ6" s="116">
        <f>AP6*5</f>
        <v>0</v>
      </c>
      <c r="AR6" s="116"/>
      <c r="AS6" s="116">
        <f>AR6*1</f>
        <v>0</v>
      </c>
      <c r="AT6" s="116"/>
      <c r="AU6" s="120">
        <f>AT6*0.5</f>
        <v>0</v>
      </c>
      <c r="AV6" s="120"/>
      <c r="AW6" s="120">
        <f>AV6*1</f>
        <v>0</v>
      </c>
      <c r="AX6" s="121">
        <f>IF(AI6+AK6+AM6+AO6+AQ6+AS6+AU6+AW6&gt;10,10,AI6+AK6+AM6+AO6+AQ6+AS6+AU6+AW6)</f>
        <v>5</v>
      </c>
      <c r="AY6" s="122">
        <f>AG6+AX6</f>
        <v>17</v>
      </c>
      <c r="AZ6" s="123">
        <f>S6+AB6+AY6</f>
        <v>160</v>
      </c>
    </row>
    <row r="7" spans="1:52" s="85" customFormat="1" ht="13.5">
      <c r="A7" s="111">
        <v>3</v>
      </c>
      <c r="B7" s="112" t="s">
        <v>208</v>
      </c>
      <c r="C7" s="113">
        <v>19909</v>
      </c>
      <c r="D7" s="114" t="s">
        <v>64</v>
      </c>
      <c r="E7" s="115" t="s">
        <v>29</v>
      </c>
      <c r="F7" s="115" t="s">
        <v>124</v>
      </c>
      <c r="G7" s="116">
        <v>12</v>
      </c>
      <c r="H7" s="116">
        <f>G7*6</f>
        <v>72</v>
      </c>
      <c r="I7" s="116"/>
      <c r="J7" s="116">
        <f>I7*6</f>
        <v>0</v>
      </c>
      <c r="K7" s="116">
        <v>24</v>
      </c>
      <c r="L7" s="116">
        <f>IF(K7&gt;4,K7*2+4,K7*3)</f>
        <v>52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2</v>
      </c>
      <c r="R7" s="117">
        <f>Q7*3</f>
        <v>6</v>
      </c>
      <c r="S7" s="118">
        <f>H7+J7+L7+N7+P7+R7</f>
        <v>140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/>
      <c r="AK7" s="116">
        <f>AJ7*3</f>
        <v>0</v>
      </c>
      <c r="AL7" s="116"/>
      <c r="AM7" s="116">
        <f>AL7*1</f>
        <v>0</v>
      </c>
      <c r="AN7" s="116">
        <v>1</v>
      </c>
      <c r="AO7" s="116">
        <f>AN7*5</f>
        <v>5</v>
      </c>
      <c r="AP7" s="116"/>
      <c r="AQ7" s="116">
        <f>AP7*5</f>
        <v>0</v>
      </c>
      <c r="AR7" s="116"/>
      <c r="AS7" s="116">
        <f>AR7*1</f>
        <v>0</v>
      </c>
      <c r="AT7" s="116"/>
      <c r="AU7" s="120">
        <f>AT7*0.5</f>
        <v>0</v>
      </c>
      <c r="AV7" s="120"/>
      <c r="AW7" s="120">
        <f>AV7*1</f>
        <v>0</v>
      </c>
      <c r="AX7" s="121">
        <f>IF(AI7+AK7+AM7+AO7+AQ7+AS7+AU7+AW7&gt;10,10,AI7+AK7+AM7+AO7+AQ7+AS7+AU7+AW7)</f>
        <v>5</v>
      </c>
      <c r="AY7" s="122">
        <f>AG7+AX7</f>
        <v>17</v>
      </c>
      <c r="AZ7" s="123">
        <f>S7+AB7+AY7</f>
        <v>157</v>
      </c>
    </row>
    <row r="8" spans="1:52" s="85" customFormat="1" ht="13.5">
      <c r="A8" s="111">
        <v>4</v>
      </c>
      <c r="B8" s="112" t="s">
        <v>126</v>
      </c>
      <c r="C8" s="113">
        <v>20050</v>
      </c>
      <c r="D8" s="114" t="s">
        <v>64</v>
      </c>
      <c r="E8" s="115" t="s">
        <v>29</v>
      </c>
      <c r="F8" s="115" t="s">
        <v>124</v>
      </c>
      <c r="G8" s="116">
        <v>12</v>
      </c>
      <c r="H8" s="116">
        <f>G8*6</f>
        <v>72</v>
      </c>
      <c r="I8" s="116"/>
      <c r="J8" s="116">
        <f>I8*6</f>
        <v>0</v>
      </c>
      <c r="K8" s="116">
        <v>24</v>
      </c>
      <c r="L8" s="116">
        <f>IF(K8&gt;4,K8*2+4,K8*3)</f>
        <v>52</v>
      </c>
      <c r="M8" s="117"/>
      <c r="N8" s="116">
        <f>IF(M8&gt;4,M8*2+4,M8*3)</f>
        <v>0</v>
      </c>
      <c r="O8" s="117">
        <v>5</v>
      </c>
      <c r="P8" s="117">
        <f>O8*2</f>
        <v>10</v>
      </c>
      <c r="Q8" s="117">
        <v>3</v>
      </c>
      <c r="R8" s="117">
        <f>Q8*3</f>
        <v>9</v>
      </c>
      <c r="S8" s="118">
        <f>H8+J8+L8+N8+P8+R8</f>
        <v>143</v>
      </c>
      <c r="T8" s="119"/>
      <c r="U8" s="116">
        <f>IF(T8=0,0,6)</f>
        <v>0</v>
      </c>
      <c r="V8" s="116"/>
      <c r="W8" s="116">
        <f>V8*4</f>
        <v>0</v>
      </c>
      <c r="X8" s="116"/>
      <c r="Y8" s="116">
        <f>X8*3</f>
        <v>0</v>
      </c>
      <c r="Z8" s="116"/>
      <c r="AA8" s="116">
        <f>IF(Z8=0,0,6)</f>
        <v>0</v>
      </c>
      <c r="AB8" s="118">
        <f>U8+W8+Y8+AA8</f>
        <v>0</v>
      </c>
      <c r="AC8" s="119"/>
      <c r="AD8" s="116"/>
      <c r="AE8" s="118"/>
      <c r="AF8" s="119">
        <v>1</v>
      </c>
      <c r="AG8" s="116">
        <f>AF8*12</f>
        <v>12</v>
      </c>
      <c r="AH8" s="116"/>
      <c r="AI8" s="116">
        <f>AH8*5</f>
        <v>0</v>
      </c>
      <c r="AJ8" s="116"/>
      <c r="AK8" s="116">
        <f>AJ8*3</f>
        <v>0</v>
      </c>
      <c r="AL8" s="116"/>
      <c r="AM8" s="116">
        <f>AL8*1</f>
        <v>0</v>
      </c>
      <c r="AN8" s="116"/>
      <c r="AO8" s="116">
        <f>AN8*5</f>
        <v>0</v>
      </c>
      <c r="AP8" s="116"/>
      <c r="AQ8" s="116">
        <f>AP8*5</f>
        <v>0</v>
      </c>
      <c r="AR8" s="116"/>
      <c r="AS8" s="116">
        <f>AR8*1</f>
        <v>0</v>
      </c>
      <c r="AT8" s="116"/>
      <c r="AU8" s="120">
        <f>AT8*0.5</f>
        <v>0</v>
      </c>
      <c r="AV8" s="120"/>
      <c r="AW8" s="120">
        <f>AV8*1</f>
        <v>0</v>
      </c>
      <c r="AX8" s="121">
        <f>IF(AI8+AK8+AM8+AO8+AQ8+AS8+AU8+AW8&gt;10,10,AI8+AK8+AM8+AO8+AQ8+AS8+AU8+AW8)</f>
        <v>0</v>
      </c>
      <c r="AY8" s="122">
        <f>AG8+AX8</f>
        <v>12</v>
      </c>
      <c r="AZ8" s="123">
        <f>S8+AB8+AY8</f>
        <v>155</v>
      </c>
    </row>
    <row r="9" spans="1:52" s="85" customFormat="1" ht="13.5">
      <c r="A9" s="111">
        <v>5</v>
      </c>
      <c r="B9" s="112" t="s">
        <v>128</v>
      </c>
      <c r="C9" s="113">
        <v>18694</v>
      </c>
      <c r="D9" s="114" t="s">
        <v>64</v>
      </c>
      <c r="E9" s="115" t="s">
        <v>29</v>
      </c>
      <c r="F9" s="115" t="s">
        <v>124</v>
      </c>
      <c r="G9" s="116">
        <v>11</v>
      </c>
      <c r="H9" s="116">
        <f>G9*6</f>
        <v>66</v>
      </c>
      <c r="I9" s="116"/>
      <c r="J9" s="116">
        <f>I9*6</f>
        <v>0</v>
      </c>
      <c r="K9" s="116">
        <v>26</v>
      </c>
      <c r="L9" s="116">
        <f>IF(K9&gt;4,K9*2+4,K9*3)</f>
        <v>56</v>
      </c>
      <c r="M9" s="117"/>
      <c r="N9" s="116">
        <f>IF(M9&gt;4,M9*2+4,M9*3)</f>
        <v>0</v>
      </c>
      <c r="O9" s="117">
        <v>5</v>
      </c>
      <c r="P9" s="117">
        <f>O9*2</f>
        <v>10</v>
      </c>
      <c r="Q9" s="117">
        <v>2</v>
      </c>
      <c r="R9" s="117">
        <f>Q9*3</f>
        <v>6</v>
      </c>
      <c r="S9" s="118">
        <f>H9+J9+L9+N9+P9+R9</f>
        <v>138</v>
      </c>
      <c r="T9" s="119"/>
      <c r="U9" s="116">
        <f>IF(T9=0,0,6)</f>
        <v>0</v>
      </c>
      <c r="V9" s="116"/>
      <c r="W9" s="116">
        <f>V9*4</f>
        <v>0</v>
      </c>
      <c r="X9" s="116"/>
      <c r="Y9" s="116">
        <f>X9*3</f>
        <v>0</v>
      </c>
      <c r="Z9" s="116"/>
      <c r="AA9" s="116">
        <f>IF(Z9=0,0,6)</f>
        <v>0</v>
      </c>
      <c r="AB9" s="118">
        <f>U9+W9+Y9+AA9</f>
        <v>0</v>
      </c>
      <c r="AC9" s="119"/>
      <c r="AD9" s="116"/>
      <c r="AE9" s="118"/>
      <c r="AF9" s="119">
        <v>1</v>
      </c>
      <c r="AG9" s="116">
        <f>AF9*12</f>
        <v>12</v>
      </c>
      <c r="AH9" s="116"/>
      <c r="AI9" s="116">
        <f>AH9*5</f>
        <v>0</v>
      </c>
      <c r="AJ9" s="116"/>
      <c r="AK9" s="116">
        <f>AJ9*3</f>
        <v>0</v>
      </c>
      <c r="AL9" s="116"/>
      <c r="AM9" s="116">
        <f>AL9*1</f>
        <v>0</v>
      </c>
      <c r="AN9" s="116"/>
      <c r="AO9" s="116">
        <f>AN9*5</f>
        <v>0</v>
      </c>
      <c r="AP9" s="116"/>
      <c r="AQ9" s="116">
        <f>AP9*5</f>
        <v>0</v>
      </c>
      <c r="AR9" s="116"/>
      <c r="AS9" s="116">
        <f>AR9*1</f>
        <v>0</v>
      </c>
      <c r="AT9" s="116"/>
      <c r="AU9" s="120">
        <f>AT9*0.5</f>
        <v>0</v>
      </c>
      <c r="AV9" s="120"/>
      <c r="AW9" s="120">
        <f>AV9*1</f>
        <v>0</v>
      </c>
      <c r="AX9" s="121">
        <f>IF(AI9+AK9+AM9+AO9+AQ9+AS9+AU9+AW9&gt;10,10,AI9+AK9+AM9+AO9+AQ9+AS9+AU9+AW9)</f>
        <v>0</v>
      </c>
      <c r="AY9" s="122">
        <f>AG9+AX9</f>
        <v>12</v>
      </c>
      <c r="AZ9" s="123">
        <f>S9+AB9+AY9</f>
        <v>150</v>
      </c>
    </row>
    <row r="10" spans="1:52" s="85" customFormat="1" ht="13.5">
      <c r="A10" s="111">
        <v>6</v>
      </c>
      <c r="B10" s="112" t="s">
        <v>148</v>
      </c>
      <c r="C10" s="113">
        <v>21671</v>
      </c>
      <c r="D10" s="114" t="s">
        <v>64</v>
      </c>
      <c r="E10" s="115" t="s">
        <v>29</v>
      </c>
      <c r="F10" s="115" t="s">
        <v>124</v>
      </c>
      <c r="G10" s="116">
        <v>12</v>
      </c>
      <c r="H10" s="116">
        <f>G10*6</f>
        <v>72</v>
      </c>
      <c r="I10" s="116"/>
      <c r="J10" s="116">
        <f>I10*6</f>
        <v>0</v>
      </c>
      <c r="K10" s="116">
        <v>18</v>
      </c>
      <c r="L10" s="116">
        <f>IF(K10&gt;4,K10*2+4,K10*3)</f>
        <v>40</v>
      </c>
      <c r="M10" s="117"/>
      <c r="N10" s="116">
        <f>IF(M10&gt;4,M10*2+4,M10*3)</f>
        <v>0</v>
      </c>
      <c r="O10" s="117">
        <v>5</v>
      </c>
      <c r="P10" s="117">
        <f>O10*2</f>
        <v>10</v>
      </c>
      <c r="Q10" s="117">
        <v>3</v>
      </c>
      <c r="R10" s="117">
        <f>Q10*3</f>
        <v>9</v>
      </c>
      <c r="S10" s="118">
        <f>H10+J10+L10+N10+P10+R10</f>
        <v>131</v>
      </c>
      <c r="T10" s="119"/>
      <c r="U10" s="116">
        <f>IF(T10=0,0,6)</f>
        <v>0</v>
      </c>
      <c r="V10" s="116"/>
      <c r="W10" s="116">
        <f>V10*4</f>
        <v>0</v>
      </c>
      <c r="X10" s="116"/>
      <c r="Y10" s="116">
        <f>X10*3</f>
        <v>0</v>
      </c>
      <c r="Z10" s="116"/>
      <c r="AA10" s="116">
        <f>IF(Z10=0,0,6)</f>
        <v>0</v>
      </c>
      <c r="AB10" s="118">
        <f>U10+W10+Y10+AA10</f>
        <v>0</v>
      </c>
      <c r="AC10" s="119"/>
      <c r="AD10" s="116"/>
      <c r="AE10" s="118"/>
      <c r="AF10" s="119">
        <v>1</v>
      </c>
      <c r="AG10" s="116">
        <f>AF10*12</f>
        <v>12</v>
      </c>
      <c r="AH10" s="116"/>
      <c r="AI10" s="116">
        <f>AH10*5</f>
        <v>0</v>
      </c>
      <c r="AJ10" s="116">
        <v>1</v>
      </c>
      <c r="AK10" s="116">
        <f>AJ10*3</f>
        <v>3</v>
      </c>
      <c r="AL10" s="116"/>
      <c r="AM10" s="116">
        <f>AL10*1</f>
        <v>0</v>
      </c>
      <c r="AN10" s="116"/>
      <c r="AO10" s="116">
        <f>AN10*5</f>
        <v>0</v>
      </c>
      <c r="AP10" s="116"/>
      <c r="AQ10" s="116">
        <f>AP10*5</f>
        <v>0</v>
      </c>
      <c r="AR10" s="116"/>
      <c r="AS10" s="116">
        <f>AR10*1</f>
        <v>0</v>
      </c>
      <c r="AT10" s="116"/>
      <c r="AU10" s="120">
        <f>AT10*0.5</f>
        <v>0</v>
      </c>
      <c r="AV10" s="120"/>
      <c r="AW10" s="120">
        <f>AV10*1</f>
        <v>0</v>
      </c>
      <c r="AX10" s="121">
        <f>IF(AI10+AK10+AM10+AO10+AQ10+AS10+AU10+AW10&gt;10,10,AI10+AK10+AM10+AO10+AQ10+AS10+AU10+AW10)</f>
        <v>3</v>
      </c>
      <c r="AY10" s="122">
        <f>AG10+AX10</f>
        <v>15</v>
      </c>
      <c r="AZ10" s="123">
        <f>S10+AB10+AY10</f>
        <v>146</v>
      </c>
    </row>
    <row r="11" spans="1:52" s="85" customFormat="1" ht="13.5">
      <c r="A11" s="111">
        <v>7</v>
      </c>
      <c r="B11" s="112" t="s">
        <v>125</v>
      </c>
      <c r="C11" s="113">
        <v>19876</v>
      </c>
      <c r="D11" s="114" t="s">
        <v>64</v>
      </c>
      <c r="E11" s="115" t="s">
        <v>29</v>
      </c>
      <c r="F11" s="115" t="s">
        <v>124</v>
      </c>
      <c r="G11" s="116">
        <v>12</v>
      </c>
      <c r="H11" s="116">
        <f>G11*6</f>
        <v>72</v>
      </c>
      <c r="I11" s="116"/>
      <c r="J11" s="116">
        <f>I11*6</f>
        <v>0</v>
      </c>
      <c r="K11" s="116">
        <v>19</v>
      </c>
      <c r="L11" s="116">
        <f>IF(K11&gt;4,K11*2+4,K11*3)</f>
        <v>42</v>
      </c>
      <c r="M11" s="117"/>
      <c r="N11" s="116">
        <f>IF(M11&gt;4,M11*2+4,M11*3)</f>
        <v>0</v>
      </c>
      <c r="O11" s="117">
        <v>5</v>
      </c>
      <c r="P11" s="117">
        <f>O11*2</f>
        <v>10</v>
      </c>
      <c r="Q11" s="117">
        <v>3</v>
      </c>
      <c r="R11" s="117">
        <f>Q11*3</f>
        <v>9</v>
      </c>
      <c r="S11" s="118">
        <f>H11+J11+L11+N11+P11+R11</f>
        <v>133</v>
      </c>
      <c r="T11" s="119"/>
      <c r="U11" s="116">
        <f>IF(T11=0,0,6)</f>
        <v>0</v>
      </c>
      <c r="V11" s="116"/>
      <c r="W11" s="116">
        <f>V11*4</f>
        <v>0</v>
      </c>
      <c r="X11" s="116"/>
      <c r="Y11" s="116">
        <f>X11*3</f>
        <v>0</v>
      </c>
      <c r="Z11" s="116"/>
      <c r="AA11" s="116">
        <f>IF(Z11=0,0,6)</f>
        <v>0</v>
      </c>
      <c r="AB11" s="118">
        <f>U11+W11+Y11+AA11</f>
        <v>0</v>
      </c>
      <c r="AC11" s="119"/>
      <c r="AD11" s="116"/>
      <c r="AE11" s="118"/>
      <c r="AF11" s="119">
        <v>1</v>
      </c>
      <c r="AG11" s="116">
        <f>AF11*12</f>
        <v>12</v>
      </c>
      <c r="AH11" s="116"/>
      <c r="AI11" s="116">
        <f>AH11*5</f>
        <v>0</v>
      </c>
      <c r="AJ11" s="116"/>
      <c r="AK11" s="116">
        <f>AJ11*3</f>
        <v>0</v>
      </c>
      <c r="AL11" s="116"/>
      <c r="AM11" s="116">
        <f>AL11*1</f>
        <v>0</v>
      </c>
      <c r="AN11" s="116"/>
      <c r="AO11" s="116">
        <f>AN11*5</f>
        <v>0</v>
      </c>
      <c r="AP11" s="116"/>
      <c r="AQ11" s="116">
        <f>AP11*5</f>
        <v>0</v>
      </c>
      <c r="AR11" s="116"/>
      <c r="AS11" s="116">
        <f>AR11*1</f>
        <v>0</v>
      </c>
      <c r="AT11" s="116"/>
      <c r="AU11" s="120">
        <f>AT11*0.5</f>
        <v>0</v>
      </c>
      <c r="AV11" s="120"/>
      <c r="AW11" s="120">
        <f>AV11*1</f>
        <v>0</v>
      </c>
      <c r="AX11" s="121">
        <f>IF(AI11+AK11+AM11+AO11+AQ11+AS11+AU11+AW11&gt;10,10,AI11+AK11+AM11+AO11+AQ11+AS11+AU11+AW11)</f>
        <v>0</v>
      </c>
      <c r="AY11" s="122">
        <f>AG11+AX11</f>
        <v>12</v>
      </c>
      <c r="AZ11" s="123">
        <f>S11+AB11+AY11</f>
        <v>145</v>
      </c>
    </row>
    <row r="12" spans="1:52" s="85" customFormat="1" ht="13.5">
      <c r="A12" s="111">
        <v>8</v>
      </c>
      <c r="B12" s="112" t="s">
        <v>209</v>
      </c>
      <c r="C12" s="113">
        <v>23377</v>
      </c>
      <c r="D12" s="114" t="s">
        <v>64</v>
      </c>
      <c r="E12" s="115" t="s">
        <v>29</v>
      </c>
      <c r="F12" s="115" t="s">
        <v>124</v>
      </c>
      <c r="G12" s="116">
        <v>12</v>
      </c>
      <c r="H12" s="116">
        <f>G12*6</f>
        <v>72</v>
      </c>
      <c r="I12" s="116"/>
      <c r="J12" s="116">
        <f>I12*6</f>
        <v>0</v>
      </c>
      <c r="K12" s="116">
        <v>15</v>
      </c>
      <c r="L12" s="116">
        <f>IF(K12&gt;4,K12*2+4,K12*3)</f>
        <v>34</v>
      </c>
      <c r="M12" s="117"/>
      <c r="N12" s="116">
        <f>IF(M12&gt;4,M12*2+4,M12*3)</f>
        <v>0</v>
      </c>
      <c r="O12" s="117">
        <v>5</v>
      </c>
      <c r="P12" s="117">
        <f>O12*2</f>
        <v>10</v>
      </c>
      <c r="Q12" s="117">
        <v>2</v>
      </c>
      <c r="R12" s="117">
        <f>Q12*3</f>
        <v>6</v>
      </c>
      <c r="S12" s="118">
        <f>H12+J12+L12+N12+P12+R12</f>
        <v>122</v>
      </c>
      <c r="T12" s="119"/>
      <c r="U12" s="116">
        <f>IF(T12=0,0,6)</f>
        <v>0</v>
      </c>
      <c r="V12" s="116"/>
      <c r="W12" s="116">
        <f>V12*4</f>
        <v>0</v>
      </c>
      <c r="X12" s="116">
        <v>1</v>
      </c>
      <c r="Y12" s="116">
        <f>X12*3</f>
        <v>3</v>
      </c>
      <c r="Z12" s="116"/>
      <c r="AA12" s="116">
        <f>IF(Z12=0,0,6)</f>
        <v>0</v>
      </c>
      <c r="AB12" s="118">
        <f>U12+W12+Y12+AA12</f>
        <v>3</v>
      </c>
      <c r="AC12" s="119"/>
      <c r="AD12" s="116"/>
      <c r="AE12" s="118"/>
      <c r="AF12" s="119">
        <v>1</v>
      </c>
      <c r="AG12" s="116">
        <f>AF12*12</f>
        <v>12</v>
      </c>
      <c r="AH12" s="116"/>
      <c r="AI12" s="116">
        <f>AH12*5</f>
        <v>0</v>
      </c>
      <c r="AJ12" s="116"/>
      <c r="AK12" s="116">
        <f>AJ12*3</f>
        <v>0</v>
      </c>
      <c r="AL12" s="116"/>
      <c r="AM12" s="116">
        <f>AL12*1</f>
        <v>0</v>
      </c>
      <c r="AN12" s="116"/>
      <c r="AO12" s="116">
        <f>AN12*5</f>
        <v>0</v>
      </c>
      <c r="AP12" s="116"/>
      <c r="AQ12" s="116">
        <f>AP12*5</f>
        <v>0</v>
      </c>
      <c r="AR12" s="116"/>
      <c r="AS12" s="116">
        <f>AR12*1</f>
        <v>0</v>
      </c>
      <c r="AT12" s="116"/>
      <c r="AU12" s="120">
        <f>AT12*0.5</f>
        <v>0</v>
      </c>
      <c r="AV12" s="120"/>
      <c r="AW12" s="120">
        <f>AV12*1</f>
        <v>0</v>
      </c>
      <c r="AX12" s="121">
        <f>IF(AI12+AK12+AM12+AO12+AQ12+AS12+AU12+AW12&gt;10,10,AI12+AK12+AM12+AO12+AQ12+AS12+AU12+AW12)</f>
        <v>0</v>
      </c>
      <c r="AY12" s="122">
        <f>AG12+AX12</f>
        <v>12</v>
      </c>
      <c r="AZ12" s="123">
        <f>S12+AB12+AY12</f>
        <v>137</v>
      </c>
    </row>
    <row r="13" spans="1:52" s="85" customFormat="1" ht="13.5">
      <c r="A13" s="111">
        <v>9</v>
      </c>
      <c r="B13" s="112" t="s">
        <v>127</v>
      </c>
      <c r="C13" s="113">
        <v>22672</v>
      </c>
      <c r="D13" s="114" t="s">
        <v>64</v>
      </c>
      <c r="E13" s="115" t="s">
        <v>29</v>
      </c>
      <c r="F13" s="115" t="s">
        <v>124</v>
      </c>
      <c r="G13" s="116">
        <v>10</v>
      </c>
      <c r="H13" s="116">
        <f>G13*6</f>
        <v>60</v>
      </c>
      <c r="I13" s="116"/>
      <c r="J13" s="116">
        <f>I13*6</f>
        <v>0</v>
      </c>
      <c r="K13" s="116">
        <v>13</v>
      </c>
      <c r="L13" s="116">
        <f>IF(K13&gt;4,K13*2+4,K13*3)</f>
        <v>30</v>
      </c>
      <c r="M13" s="117">
        <v>2</v>
      </c>
      <c r="N13" s="116">
        <f>IF(M13&gt;4,M13*2+4,M13*3)</f>
        <v>6</v>
      </c>
      <c r="O13" s="117">
        <v>5</v>
      </c>
      <c r="P13" s="117">
        <f>O13*2</f>
        <v>10</v>
      </c>
      <c r="Q13" s="117">
        <v>3</v>
      </c>
      <c r="R13" s="117">
        <f>Q13*3</f>
        <v>9</v>
      </c>
      <c r="S13" s="118">
        <f>H13+J13+L13+N13+P13+R13</f>
        <v>115</v>
      </c>
      <c r="T13" s="119"/>
      <c r="U13" s="116">
        <f>IF(T13=0,0,6)</f>
        <v>0</v>
      </c>
      <c r="V13" s="116"/>
      <c r="W13" s="116">
        <f>V13*4</f>
        <v>0</v>
      </c>
      <c r="X13" s="116"/>
      <c r="Y13" s="116">
        <f>X13*3</f>
        <v>0</v>
      </c>
      <c r="Z13" s="116"/>
      <c r="AA13" s="116">
        <f>IF(Z13=0,0,6)</f>
        <v>0</v>
      </c>
      <c r="AB13" s="118">
        <f>U13+W13+Y13+AA13</f>
        <v>0</v>
      </c>
      <c r="AC13" s="119"/>
      <c r="AD13" s="116"/>
      <c r="AE13" s="118"/>
      <c r="AF13" s="119">
        <v>1</v>
      </c>
      <c r="AG13" s="116">
        <f>AF13*12</f>
        <v>12</v>
      </c>
      <c r="AH13" s="116"/>
      <c r="AI13" s="116">
        <f>AH13*5</f>
        <v>0</v>
      </c>
      <c r="AJ13" s="116"/>
      <c r="AK13" s="116">
        <f>AJ13*3</f>
        <v>0</v>
      </c>
      <c r="AL13" s="116"/>
      <c r="AM13" s="116">
        <f>AL13*1</f>
        <v>0</v>
      </c>
      <c r="AN13" s="116"/>
      <c r="AO13" s="116">
        <f>AN13*5</f>
        <v>0</v>
      </c>
      <c r="AP13" s="116"/>
      <c r="AQ13" s="116">
        <f>AP13*5</f>
        <v>0</v>
      </c>
      <c r="AR13" s="116"/>
      <c r="AS13" s="116">
        <f>AR13*1</f>
        <v>0</v>
      </c>
      <c r="AT13" s="116"/>
      <c r="AU13" s="120">
        <f>AT13*0.5</f>
        <v>0</v>
      </c>
      <c r="AV13" s="120"/>
      <c r="AW13" s="120">
        <f>AV13*1</f>
        <v>0</v>
      </c>
      <c r="AX13" s="121">
        <f>IF(AI13+AK13+AM13+AO13+AQ13+AS13+AU13+AW13&gt;10,10,AI13+AK13+AM13+AO13+AQ13+AS13+AU13+AW13)</f>
        <v>0</v>
      </c>
      <c r="AY13" s="122">
        <f>AG13+AX13</f>
        <v>12</v>
      </c>
      <c r="AZ13" s="123">
        <f>S13+AB13+AY13</f>
        <v>127</v>
      </c>
    </row>
    <row r="14" spans="1:52" s="85" customFormat="1" ht="13.5">
      <c r="A14" s="111">
        <v>10</v>
      </c>
      <c r="B14" s="112" t="s">
        <v>207</v>
      </c>
      <c r="C14" s="113">
        <v>20797</v>
      </c>
      <c r="D14" s="114" t="s">
        <v>64</v>
      </c>
      <c r="E14" s="115" t="s">
        <v>29</v>
      </c>
      <c r="F14" s="115" t="s">
        <v>124</v>
      </c>
      <c r="G14" s="116">
        <v>10</v>
      </c>
      <c r="H14" s="116">
        <f>G14*6</f>
        <v>60</v>
      </c>
      <c r="I14" s="116"/>
      <c r="J14" s="116">
        <f>I14*6</f>
        <v>0</v>
      </c>
      <c r="K14" s="116">
        <v>15</v>
      </c>
      <c r="L14" s="116">
        <f>IF(K14&gt;4,K14*2+4,K14*3)</f>
        <v>34</v>
      </c>
      <c r="M14" s="117"/>
      <c r="N14" s="116">
        <f>IF(M14&gt;4,M14*2+4,M14*3)</f>
        <v>0</v>
      </c>
      <c r="O14" s="117">
        <v>5</v>
      </c>
      <c r="P14" s="117">
        <f>O14*2</f>
        <v>10</v>
      </c>
      <c r="Q14" s="117">
        <v>3</v>
      </c>
      <c r="R14" s="117">
        <f>Q14*3</f>
        <v>9</v>
      </c>
      <c r="S14" s="118">
        <f>H14+J14+L14+N14+P14+R14</f>
        <v>113</v>
      </c>
      <c r="T14" s="119"/>
      <c r="U14" s="116">
        <f>IF(T14=0,0,6)</f>
        <v>0</v>
      </c>
      <c r="V14" s="116"/>
      <c r="W14" s="116">
        <f>V14*4</f>
        <v>0</v>
      </c>
      <c r="X14" s="116"/>
      <c r="Y14" s="116">
        <f>X14*3</f>
        <v>0</v>
      </c>
      <c r="Z14" s="116"/>
      <c r="AA14" s="116">
        <f>IF(Z14=0,0,6)</f>
        <v>0</v>
      </c>
      <c r="AB14" s="118">
        <f>U14+W14+Y14+AA14</f>
        <v>0</v>
      </c>
      <c r="AC14" s="119"/>
      <c r="AD14" s="116"/>
      <c r="AE14" s="118"/>
      <c r="AF14" s="119">
        <v>1</v>
      </c>
      <c r="AG14" s="116">
        <f>AF14*12</f>
        <v>12</v>
      </c>
      <c r="AH14" s="116"/>
      <c r="AI14" s="116">
        <f>AH14*5</f>
        <v>0</v>
      </c>
      <c r="AJ14" s="116"/>
      <c r="AK14" s="116">
        <f>AJ14*3</f>
        <v>0</v>
      </c>
      <c r="AL14" s="116"/>
      <c r="AM14" s="116">
        <f>AL14*1</f>
        <v>0</v>
      </c>
      <c r="AN14" s="116"/>
      <c r="AO14" s="116">
        <f>AN14*5</f>
        <v>0</v>
      </c>
      <c r="AP14" s="116"/>
      <c r="AQ14" s="116">
        <f>AP14*5</f>
        <v>0</v>
      </c>
      <c r="AR14" s="116"/>
      <c r="AS14" s="116">
        <f>AR14*1</f>
        <v>0</v>
      </c>
      <c r="AT14" s="116"/>
      <c r="AU14" s="120">
        <f>AT14*0.5</f>
        <v>0</v>
      </c>
      <c r="AV14" s="120"/>
      <c r="AW14" s="120">
        <f>AV14*1</f>
        <v>0</v>
      </c>
      <c r="AX14" s="121">
        <f>IF(AI14+AK14+AM14+AO14+AQ14+AS14+AU14+AW14&gt;10,10,AI14+AK14+AM14+AO14+AQ14+AS14+AU14+AW14)</f>
        <v>0</v>
      </c>
      <c r="AY14" s="122">
        <f>AG14+AX14</f>
        <v>12</v>
      </c>
      <c r="AZ14" s="123">
        <f>S14+AB14+AY14</f>
        <v>125</v>
      </c>
    </row>
    <row r="15" spans="1:52" s="85" customFormat="1" ht="13.5">
      <c r="A15" s="111">
        <v>11</v>
      </c>
      <c r="B15" s="112" t="s">
        <v>206</v>
      </c>
      <c r="C15" s="113">
        <v>21118</v>
      </c>
      <c r="D15" s="114" t="s">
        <v>64</v>
      </c>
      <c r="E15" s="115" t="s">
        <v>29</v>
      </c>
      <c r="F15" s="115" t="s">
        <v>124</v>
      </c>
      <c r="G15" s="116">
        <v>12</v>
      </c>
      <c r="H15" s="116">
        <f>G15*6</f>
        <v>72</v>
      </c>
      <c r="I15" s="116"/>
      <c r="J15" s="116">
        <f>I15*6</f>
        <v>0</v>
      </c>
      <c r="K15" s="116">
        <v>8</v>
      </c>
      <c r="L15" s="116">
        <f>IF(K15&gt;4,K15*2+4,K15*3)</f>
        <v>20</v>
      </c>
      <c r="M15" s="117"/>
      <c r="N15" s="116">
        <f>IF(M15&gt;4,M15*2+4,M15*3)</f>
        <v>0</v>
      </c>
      <c r="O15" s="117">
        <v>4</v>
      </c>
      <c r="P15" s="117">
        <f>O15*2</f>
        <v>8</v>
      </c>
      <c r="Q15" s="117">
        <v>3</v>
      </c>
      <c r="R15" s="117">
        <f>Q15*3</f>
        <v>9</v>
      </c>
      <c r="S15" s="118">
        <f>H15+J15+L15+N15+P15+R15</f>
        <v>109</v>
      </c>
      <c r="T15" s="119"/>
      <c r="U15" s="116">
        <f>IF(T15=0,0,6)</f>
        <v>0</v>
      </c>
      <c r="V15" s="116"/>
      <c r="W15" s="116">
        <f>V15*4</f>
        <v>0</v>
      </c>
      <c r="X15" s="116"/>
      <c r="Y15" s="116">
        <f>X15*3</f>
        <v>0</v>
      </c>
      <c r="Z15" s="116"/>
      <c r="AA15" s="116">
        <f>IF(Z15=0,0,6)</f>
        <v>0</v>
      </c>
      <c r="AB15" s="118">
        <f>U15+W15+Y15+AA15</f>
        <v>0</v>
      </c>
      <c r="AC15" s="119"/>
      <c r="AD15" s="116"/>
      <c r="AE15" s="118"/>
      <c r="AF15" s="119">
        <v>1</v>
      </c>
      <c r="AG15" s="116">
        <f>AF15*12</f>
        <v>12</v>
      </c>
      <c r="AH15" s="116"/>
      <c r="AI15" s="116">
        <f>AH15*5</f>
        <v>0</v>
      </c>
      <c r="AJ15" s="116"/>
      <c r="AK15" s="116">
        <f>AJ15*3</f>
        <v>0</v>
      </c>
      <c r="AL15" s="116"/>
      <c r="AM15" s="116">
        <f>AL15*1</f>
        <v>0</v>
      </c>
      <c r="AN15" s="116"/>
      <c r="AO15" s="116">
        <f>AN15*5</f>
        <v>0</v>
      </c>
      <c r="AP15" s="116"/>
      <c r="AQ15" s="116">
        <f>AP15*5</f>
        <v>0</v>
      </c>
      <c r="AR15" s="116"/>
      <c r="AS15" s="116">
        <f>AR15*1</f>
        <v>0</v>
      </c>
      <c r="AT15" s="116"/>
      <c r="AU15" s="120">
        <f>AT15*0.5</f>
        <v>0</v>
      </c>
      <c r="AV15" s="120"/>
      <c r="AW15" s="120">
        <f>AV15*1</f>
        <v>0</v>
      </c>
      <c r="AX15" s="121">
        <f>IF(AI15+AK15+AM15+AO15+AQ15+AS15+AU15+AW15&gt;10,10,AI15+AK15+AM15+AO15+AQ15+AS15+AU15+AW15)</f>
        <v>0</v>
      </c>
      <c r="AY15" s="122">
        <f>AG15+AX15</f>
        <v>12</v>
      </c>
      <c r="AZ15" s="123">
        <f>S15+AB15+AY15</f>
        <v>121</v>
      </c>
    </row>
    <row r="16" spans="1:52" s="85" customFormat="1" ht="13.5">
      <c r="A16" s="111">
        <v>12</v>
      </c>
      <c r="B16" s="112" t="s">
        <v>211</v>
      </c>
      <c r="C16" s="113">
        <v>24036</v>
      </c>
      <c r="D16" s="112" t="s">
        <v>64</v>
      </c>
      <c r="E16" s="115" t="s">
        <v>29</v>
      </c>
      <c r="F16" s="115" t="s">
        <v>124</v>
      </c>
      <c r="G16" s="116">
        <v>10</v>
      </c>
      <c r="H16" s="116">
        <f>G16*6</f>
        <v>60</v>
      </c>
      <c r="I16" s="116"/>
      <c r="J16" s="116">
        <f>I16*6</f>
        <v>0</v>
      </c>
      <c r="K16" s="116">
        <v>10</v>
      </c>
      <c r="L16" s="116">
        <f>IF(K16&gt;4,K16*2+4,K16*3)</f>
        <v>24</v>
      </c>
      <c r="M16" s="116"/>
      <c r="N16" s="116">
        <f>IF(M16&gt;4,M16*2+4,M16*3)</f>
        <v>0</v>
      </c>
      <c r="O16" s="117">
        <v>5</v>
      </c>
      <c r="P16" s="117">
        <f>O16*2</f>
        <v>10</v>
      </c>
      <c r="Q16" s="117">
        <v>3</v>
      </c>
      <c r="R16" s="117">
        <f>Q16*3</f>
        <v>9</v>
      </c>
      <c r="S16" s="118">
        <f>H16+J16+L16+N16+P16+R16</f>
        <v>103</v>
      </c>
      <c r="T16" s="116"/>
      <c r="U16" s="116">
        <f>IF(T16=0,0,6)</f>
        <v>0</v>
      </c>
      <c r="V16" s="116"/>
      <c r="W16" s="116">
        <f>V16*4</f>
        <v>0</v>
      </c>
      <c r="X16" s="116">
        <v>1</v>
      </c>
      <c r="Y16" s="116">
        <f>X16*3</f>
        <v>3</v>
      </c>
      <c r="Z16" s="116"/>
      <c r="AA16" s="116">
        <f>IF(Z16=0,0,6)</f>
        <v>0</v>
      </c>
      <c r="AB16" s="116">
        <f>U16+W16+Y16+AA16</f>
        <v>3</v>
      </c>
      <c r="AC16" s="116"/>
      <c r="AD16" s="116"/>
      <c r="AE16" s="116"/>
      <c r="AF16" s="116">
        <v>1</v>
      </c>
      <c r="AG16" s="116">
        <f>AF16*12</f>
        <v>12</v>
      </c>
      <c r="AH16" s="116"/>
      <c r="AI16" s="116">
        <f>AH16*5</f>
        <v>0</v>
      </c>
      <c r="AJ16" s="116"/>
      <c r="AK16" s="116">
        <f>AJ16*3</f>
        <v>0</v>
      </c>
      <c r="AL16" s="116"/>
      <c r="AM16" s="116">
        <f>AL16*1</f>
        <v>0</v>
      </c>
      <c r="AN16" s="116"/>
      <c r="AO16" s="116">
        <f>AN16*5</f>
        <v>0</v>
      </c>
      <c r="AP16" s="116"/>
      <c r="AQ16" s="116">
        <f>AP16*5</f>
        <v>0</v>
      </c>
      <c r="AR16" s="116"/>
      <c r="AS16" s="116">
        <f>AR16*1</f>
        <v>0</v>
      </c>
      <c r="AT16" s="116"/>
      <c r="AU16" s="120">
        <f>AT16*0.5</f>
        <v>0</v>
      </c>
      <c r="AV16" s="120"/>
      <c r="AW16" s="120">
        <f>AV16*1</f>
        <v>0</v>
      </c>
      <c r="AX16" s="121">
        <f>IF(AI16+AK16+AM16+AO16+AQ16+AS16+AU16+AW16&gt;10,10,AI16+AK16+AM16+AO16+AQ16+AS16+AU16+AW16)</f>
        <v>0</v>
      </c>
      <c r="AY16" s="121">
        <f>AG16+AX16</f>
        <v>12</v>
      </c>
      <c r="AZ16" s="124">
        <f>S16+AB16+AY16</f>
        <v>118</v>
      </c>
    </row>
    <row r="17" spans="1:52" s="85" customFormat="1" ht="14.25" thickBot="1">
      <c r="A17" s="111">
        <v>13</v>
      </c>
      <c r="B17" s="125" t="s">
        <v>311</v>
      </c>
      <c r="C17" s="126">
        <v>19929</v>
      </c>
      <c r="D17" s="127" t="s">
        <v>64</v>
      </c>
      <c r="E17" s="115" t="s">
        <v>29</v>
      </c>
      <c r="F17" s="115" t="s">
        <v>124</v>
      </c>
      <c r="G17" s="116">
        <v>8</v>
      </c>
      <c r="H17" s="128">
        <f>G17*6</f>
        <v>48</v>
      </c>
      <c r="I17" s="128"/>
      <c r="J17" s="128">
        <f>I17*6</f>
        <v>0</v>
      </c>
      <c r="K17" s="128">
        <v>14</v>
      </c>
      <c r="L17" s="128">
        <f>IF(K17&gt;4,K17*2+4,K17*3)</f>
        <v>32</v>
      </c>
      <c r="M17" s="129"/>
      <c r="N17" s="128"/>
      <c r="O17" s="117">
        <v>5</v>
      </c>
      <c r="P17" s="129">
        <f>O17*2</f>
        <v>10</v>
      </c>
      <c r="Q17" s="129">
        <v>3</v>
      </c>
      <c r="R17" s="117">
        <f>Q17*3</f>
        <v>9</v>
      </c>
      <c r="S17" s="130">
        <f>H17+J17+L17+N17+P17+R17</f>
        <v>99</v>
      </c>
      <c r="T17" s="131"/>
      <c r="U17" s="128">
        <f>IF(T17=0,0,6)</f>
        <v>0</v>
      </c>
      <c r="V17" s="128"/>
      <c r="W17" s="128">
        <f>V17*4</f>
        <v>0</v>
      </c>
      <c r="X17" s="128"/>
      <c r="Y17" s="128">
        <f>X17*3</f>
        <v>0</v>
      </c>
      <c r="Z17" s="128"/>
      <c r="AA17" s="128">
        <f>IF(Z17=0,0,6)</f>
        <v>0</v>
      </c>
      <c r="AB17" s="130">
        <f>U17+W17+Y17+AA17</f>
        <v>0</v>
      </c>
      <c r="AC17" s="131"/>
      <c r="AD17" s="128"/>
      <c r="AE17" s="130"/>
      <c r="AF17" s="131">
        <v>1</v>
      </c>
      <c r="AG17" s="128">
        <f>AF17*12</f>
        <v>12</v>
      </c>
      <c r="AH17" s="128"/>
      <c r="AI17" s="128">
        <f>AH17*5</f>
        <v>0</v>
      </c>
      <c r="AJ17" s="128"/>
      <c r="AK17" s="128">
        <f>AJ17*3</f>
        <v>0</v>
      </c>
      <c r="AL17" s="128"/>
      <c r="AM17" s="128">
        <f>AL17*1</f>
        <v>0</v>
      </c>
      <c r="AN17" s="128"/>
      <c r="AO17" s="128">
        <f>AN17*5</f>
        <v>0</v>
      </c>
      <c r="AP17" s="128"/>
      <c r="AQ17" s="128">
        <f>AP17*5</f>
        <v>0</v>
      </c>
      <c r="AR17" s="128"/>
      <c r="AS17" s="128">
        <f>AR17*1</f>
        <v>0</v>
      </c>
      <c r="AT17" s="128"/>
      <c r="AU17" s="120">
        <f>AT17*0.5</f>
        <v>0</v>
      </c>
      <c r="AV17" s="120"/>
      <c r="AW17" s="120">
        <f>AV17*1</f>
        <v>0</v>
      </c>
      <c r="AX17" s="121">
        <f>IF(AI17+AK17+AM17+AO17+AQ17+AS17+AU17+AW17&gt;10,10,AI17+AK17+AM17+AO17+AQ17+AS17+AU17+AW17)</f>
        <v>0</v>
      </c>
      <c r="AY17" s="132">
        <f>AG17+AX17</f>
        <v>12</v>
      </c>
      <c r="AZ17" s="124">
        <f>S17+AB17+AY17</f>
        <v>111</v>
      </c>
    </row>
    <row r="20" ht="12.75">
      <c r="B20" s="109"/>
    </row>
    <row r="21" ht="12.75">
      <c r="B21" s="81"/>
    </row>
  </sheetData>
  <sheetProtection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Z43"/>
  <sheetViews>
    <sheetView zoomScale="85" zoomScaleNormal="85" zoomScalePageLayoutView="0" workbookViewId="0" topLeftCell="A5">
      <selection activeCell="B43" sqref="B43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3.25">
      <c r="A1" s="192" t="s">
        <v>292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57.5" customHeight="1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194</v>
      </c>
      <c r="C5" s="113">
        <v>19600</v>
      </c>
      <c r="D5" s="142" t="s">
        <v>34</v>
      </c>
      <c r="E5" s="143" t="s">
        <v>29</v>
      </c>
      <c r="F5" s="115" t="s">
        <v>34</v>
      </c>
      <c r="G5" s="144">
        <v>12</v>
      </c>
      <c r="H5" s="116">
        <f>G5*6</f>
        <v>72</v>
      </c>
      <c r="I5" s="116"/>
      <c r="J5" s="116">
        <f>I5*6</f>
        <v>0</v>
      </c>
      <c r="K5" s="116">
        <v>23</v>
      </c>
      <c r="L5" s="116">
        <f>IF(K5&gt;4,K5*2+4,K5*3)</f>
        <v>50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141</v>
      </c>
      <c r="T5" s="119"/>
      <c r="U5" s="116">
        <f>IF(T5=0,0,6)</f>
        <v>0</v>
      </c>
      <c r="V5" s="116"/>
      <c r="W5" s="116">
        <f>V5*4</f>
        <v>0</v>
      </c>
      <c r="X5" s="116">
        <v>1</v>
      </c>
      <c r="Y5" s="116">
        <f>X5*3</f>
        <v>3</v>
      </c>
      <c r="Z5" s="116"/>
      <c r="AA5" s="116">
        <f>IF(Z5=0,0,6)</f>
        <v>0</v>
      </c>
      <c r="AB5" s="118">
        <f>U5+W5+Y5+AA5</f>
        <v>3</v>
      </c>
      <c r="AC5" s="119"/>
      <c r="AD5" s="116"/>
      <c r="AE5" s="118"/>
      <c r="AF5" s="119">
        <v>1</v>
      </c>
      <c r="AG5" s="116">
        <f>AF5*12</f>
        <v>12</v>
      </c>
      <c r="AH5" s="116">
        <v>1</v>
      </c>
      <c r="AI5" s="116">
        <f>AH5*5</f>
        <v>5</v>
      </c>
      <c r="AJ5" s="116"/>
      <c r="AK5" s="116">
        <f>AJ5*3</f>
        <v>0</v>
      </c>
      <c r="AL5" s="116"/>
      <c r="AM5" s="116">
        <f>AL5*1</f>
        <v>0</v>
      </c>
      <c r="AN5" s="116">
        <v>1</v>
      </c>
      <c r="AO5" s="116">
        <f>AN5*5</f>
        <v>5</v>
      </c>
      <c r="AP5" s="116"/>
      <c r="AQ5" s="116">
        <f>AP5*5</f>
        <v>0</v>
      </c>
      <c r="AR5" s="116"/>
      <c r="AS5" s="116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10</v>
      </c>
      <c r="AY5" s="122">
        <f>AG5+AX5</f>
        <v>22</v>
      </c>
      <c r="AZ5" s="123">
        <f>S5+AB5+AY5</f>
        <v>166</v>
      </c>
    </row>
    <row r="6" spans="1:52" s="85" customFormat="1" ht="13.5">
      <c r="A6" s="111">
        <v>2</v>
      </c>
      <c r="B6" s="112" t="s">
        <v>233</v>
      </c>
      <c r="C6" s="113">
        <v>19894</v>
      </c>
      <c r="D6" s="142" t="s">
        <v>34</v>
      </c>
      <c r="E6" s="143" t="s">
        <v>29</v>
      </c>
      <c r="F6" s="115" t="s">
        <v>34</v>
      </c>
      <c r="G6" s="144">
        <v>12</v>
      </c>
      <c r="H6" s="116">
        <f>G6*6</f>
        <v>72</v>
      </c>
      <c r="I6" s="116"/>
      <c r="J6" s="116">
        <f>I6*6</f>
        <v>0</v>
      </c>
      <c r="K6" s="116">
        <v>23</v>
      </c>
      <c r="L6" s="116">
        <f>IF(K6&gt;4,K6*2+4,K6*3)</f>
        <v>50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3</v>
      </c>
      <c r="R6" s="117">
        <f>Q6*3</f>
        <v>9</v>
      </c>
      <c r="S6" s="118">
        <f>H6+J6+L6+N6+P6+R6</f>
        <v>141</v>
      </c>
      <c r="T6" s="119"/>
      <c r="U6" s="116">
        <f>IF(T6=0,0,6)</f>
        <v>0</v>
      </c>
      <c r="V6" s="116"/>
      <c r="W6" s="116">
        <f>V6*4</f>
        <v>0</v>
      </c>
      <c r="X6" s="116">
        <v>1</v>
      </c>
      <c r="Y6" s="116">
        <f>X6*3</f>
        <v>3</v>
      </c>
      <c r="Z6" s="116"/>
      <c r="AA6" s="116">
        <f>IF(Z6=0,0,6)</f>
        <v>0</v>
      </c>
      <c r="AB6" s="118">
        <f>U6+W6+Y6+AA6</f>
        <v>3</v>
      </c>
      <c r="AC6" s="119"/>
      <c r="AD6" s="116"/>
      <c r="AE6" s="118"/>
      <c r="AF6" s="119">
        <v>1</v>
      </c>
      <c r="AG6" s="116">
        <f>AF6*12</f>
        <v>12</v>
      </c>
      <c r="AH6" s="116"/>
      <c r="AI6" s="116">
        <f>AH6*5</f>
        <v>0</v>
      </c>
      <c r="AJ6" s="116"/>
      <c r="AK6" s="116">
        <f>AJ6*3</f>
        <v>0</v>
      </c>
      <c r="AL6" s="116"/>
      <c r="AM6" s="116">
        <f>AL6*1</f>
        <v>0</v>
      </c>
      <c r="AN6" s="116">
        <v>2</v>
      </c>
      <c r="AO6" s="116">
        <f>AN6*5</f>
        <v>10</v>
      </c>
      <c r="AP6" s="116"/>
      <c r="AQ6" s="116">
        <f>AP6*5</f>
        <v>0</v>
      </c>
      <c r="AR6" s="116"/>
      <c r="AS6" s="116">
        <f>AR6*1</f>
        <v>0</v>
      </c>
      <c r="AT6" s="116"/>
      <c r="AU6" s="121">
        <f>AT6*0.5</f>
        <v>0</v>
      </c>
      <c r="AV6" s="116"/>
      <c r="AW6" s="121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166</v>
      </c>
    </row>
    <row r="7" spans="1:52" s="85" customFormat="1" ht="13.5">
      <c r="A7" s="111">
        <v>3</v>
      </c>
      <c r="B7" s="112" t="s">
        <v>229</v>
      </c>
      <c r="C7" s="113">
        <v>19218</v>
      </c>
      <c r="D7" s="142" t="s">
        <v>34</v>
      </c>
      <c r="E7" s="143" t="s">
        <v>29</v>
      </c>
      <c r="F7" s="115" t="s">
        <v>34</v>
      </c>
      <c r="G7" s="144">
        <v>12</v>
      </c>
      <c r="H7" s="116">
        <f>G7*6</f>
        <v>72</v>
      </c>
      <c r="I7" s="116"/>
      <c r="J7" s="116">
        <f>I7*6</f>
        <v>0</v>
      </c>
      <c r="K7" s="116">
        <v>26</v>
      </c>
      <c r="L7" s="116">
        <f>IF(K7&gt;4,K7*2+4,K7*3)</f>
        <v>56</v>
      </c>
      <c r="M7" s="117"/>
      <c r="N7" s="116">
        <f>IF(M7&gt;4,M7*2+4,M7*3)</f>
        <v>0</v>
      </c>
      <c r="O7" s="117">
        <v>4</v>
      </c>
      <c r="P7" s="117">
        <f>O7*2</f>
        <v>8</v>
      </c>
      <c r="Q7" s="117">
        <v>3</v>
      </c>
      <c r="R7" s="117">
        <f>Q7*3</f>
        <v>9</v>
      </c>
      <c r="S7" s="118">
        <f>H7+J7+L7+N7+P7+R7</f>
        <v>145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/>
      <c r="AK7" s="116">
        <f>AJ7*3</f>
        <v>0</v>
      </c>
      <c r="AL7" s="116">
        <v>1</v>
      </c>
      <c r="AM7" s="116">
        <f>AL7*1</f>
        <v>1</v>
      </c>
      <c r="AN7" s="116">
        <v>1</v>
      </c>
      <c r="AO7" s="116">
        <f>AN7*5</f>
        <v>5</v>
      </c>
      <c r="AP7" s="116"/>
      <c r="AQ7" s="116">
        <f>AP7*5</f>
        <v>0</v>
      </c>
      <c r="AR7" s="116"/>
      <c r="AS7" s="116">
        <f>AR7*1</f>
        <v>0</v>
      </c>
      <c r="AT7" s="116"/>
      <c r="AU7" s="121">
        <f>AT7*0.5</f>
        <v>0</v>
      </c>
      <c r="AV7" s="116"/>
      <c r="AW7" s="121">
        <f>AV7*1</f>
        <v>0</v>
      </c>
      <c r="AX7" s="121">
        <f>IF(AI7+AK7+AM7+AO7+AQ7+AS7+AU7+AW7&gt;10,10,AI7+AK7+AM7+AO7+AQ7+AS7+AU7+AW7)</f>
        <v>6</v>
      </c>
      <c r="AY7" s="122">
        <f>AG7+AX7</f>
        <v>18</v>
      </c>
      <c r="AZ7" s="123">
        <f>S7+AB7+AY7</f>
        <v>163</v>
      </c>
    </row>
    <row r="8" spans="1:52" s="85" customFormat="1" ht="13.5">
      <c r="A8" s="111">
        <v>4</v>
      </c>
      <c r="B8" s="112" t="s">
        <v>239</v>
      </c>
      <c r="C8" s="113">
        <v>21619</v>
      </c>
      <c r="D8" s="142" t="s">
        <v>36</v>
      </c>
      <c r="E8" s="143" t="s">
        <v>29</v>
      </c>
      <c r="F8" s="115" t="s">
        <v>34</v>
      </c>
      <c r="G8" s="144">
        <v>12</v>
      </c>
      <c r="H8" s="116">
        <f>G8*6</f>
        <v>72</v>
      </c>
      <c r="I8" s="116"/>
      <c r="J8" s="116">
        <f>I8*6</f>
        <v>0</v>
      </c>
      <c r="K8" s="116">
        <v>23</v>
      </c>
      <c r="L8" s="116">
        <f>IF(K8&gt;4,K8*2+4,K8*3)</f>
        <v>50</v>
      </c>
      <c r="M8" s="117"/>
      <c r="N8" s="116">
        <f>IF(M8&gt;4,M8*2+4,M8*3)</f>
        <v>0</v>
      </c>
      <c r="O8" s="117">
        <v>5</v>
      </c>
      <c r="P8" s="117">
        <f>O8*2</f>
        <v>10</v>
      </c>
      <c r="Q8" s="117">
        <v>3</v>
      </c>
      <c r="R8" s="117">
        <f>Q8*3</f>
        <v>9</v>
      </c>
      <c r="S8" s="118">
        <f>H8+J8+L8+N8+P8+R8</f>
        <v>141</v>
      </c>
      <c r="T8" s="119"/>
      <c r="U8" s="116">
        <f>IF(T8=0,0,6)</f>
        <v>0</v>
      </c>
      <c r="V8" s="116"/>
      <c r="W8" s="116">
        <f>V8*4</f>
        <v>0</v>
      </c>
      <c r="X8" s="116"/>
      <c r="Y8" s="116">
        <f>X8*3</f>
        <v>0</v>
      </c>
      <c r="Z8" s="116"/>
      <c r="AA8" s="116">
        <f>IF(Z8=0,0,6)</f>
        <v>0</v>
      </c>
      <c r="AB8" s="118">
        <f>U8+W8+Y8+AA8</f>
        <v>0</v>
      </c>
      <c r="AC8" s="119"/>
      <c r="AD8" s="116"/>
      <c r="AE8" s="118"/>
      <c r="AF8" s="119">
        <v>1</v>
      </c>
      <c r="AG8" s="116">
        <f>AF8*12</f>
        <v>12</v>
      </c>
      <c r="AH8" s="116">
        <v>1</v>
      </c>
      <c r="AI8" s="116">
        <f>AH8*5</f>
        <v>5</v>
      </c>
      <c r="AJ8" s="116"/>
      <c r="AK8" s="116">
        <f>AJ8*3</f>
        <v>0</v>
      </c>
      <c r="AL8" s="116"/>
      <c r="AM8" s="116">
        <f>AL8*1</f>
        <v>0</v>
      </c>
      <c r="AN8" s="116">
        <v>1</v>
      </c>
      <c r="AO8" s="116">
        <f>AN8*5</f>
        <v>5</v>
      </c>
      <c r="AP8" s="116"/>
      <c r="AQ8" s="116">
        <f>AP8*5</f>
        <v>0</v>
      </c>
      <c r="AR8" s="116"/>
      <c r="AS8" s="116">
        <f>AR8*1</f>
        <v>0</v>
      </c>
      <c r="AT8" s="116"/>
      <c r="AU8" s="121">
        <f>AT8*0.5</f>
        <v>0</v>
      </c>
      <c r="AV8" s="116"/>
      <c r="AW8" s="121">
        <f>AV8*1</f>
        <v>0</v>
      </c>
      <c r="AX8" s="121">
        <f>IF(AI8+AK8+AM8+AO8+AQ8+AS8+AU8+AW8&gt;10,10,AI8+AK8+AM8+AO8+AQ8+AS8+AU8+AW8)</f>
        <v>10</v>
      </c>
      <c r="AY8" s="122">
        <f>AG8+AX8</f>
        <v>22</v>
      </c>
      <c r="AZ8" s="123">
        <f>S8+AB8+AY8</f>
        <v>163</v>
      </c>
    </row>
    <row r="9" spans="1:52" s="85" customFormat="1" ht="13.5">
      <c r="A9" s="111">
        <v>5</v>
      </c>
      <c r="B9" s="112" t="s">
        <v>247</v>
      </c>
      <c r="C9" s="113">
        <v>20986</v>
      </c>
      <c r="D9" s="142" t="s">
        <v>34</v>
      </c>
      <c r="E9" s="143" t="s">
        <v>29</v>
      </c>
      <c r="F9" s="115" t="s">
        <v>34</v>
      </c>
      <c r="G9" s="144">
        <v>12</v>
      </c>
      <c r="H9" s="116">
        <f>G9*6</f>
        <v>72</v>
      </c>
      <c r="I9" s="116"/>
      <c r="J9" s="116">
        <f>I9*6</f>
        <v>0</v>
      </c>
      <c r="K9" s="116">
        <v>22</v>
      </c>
      <c r="L9" s="116">
        <f>IF(K9&gt;4,K9*2+4,K9*3)</f>
        <v>48</v>
      </c>
      <c r="M9" s="117"/>
      <c r="N9" s="116">
        <f>IF(M9&gt;4,M9*2+4,M9*3)</f>
        <v>0</v>
      </c>
      <c r="O9" s="117">
        <v>5</v>
      </c>
      <c r="P9" s="117">
        <f>O9*2</f>
        <v>10</v>
      </c>
      <c r="Q9" s="117">
        <v>3</v>
      </c>
      <c r="R9" s="117">
        <f>Q9*3</f>
        <v>9</v>
      </c>
      <c r="S9" s="118">
        <f>H9+J9+L9+N9+P9+R9</f>
        <v>139</v>
      </c>
      <c r="T9" s="119"/>
      <c r="U9" s="116">
        <f>IF(T9=0,0,6)</f>
        <v>0</v>
      </c>
      <c r="V9" s="116"/>
      <c r="W9" s="116">
        <f>V9*4</f>
        <v>0</v>
      </c>
      <c r="X9" s="116">
        <v>1</v>
      </c>
      <c r="Y9" s="116">
        <f>X9*3</f>
        <v>3</v>
      </c>
      <c r="Z9" s="116"/>
      <c r="AA9" s="116">
        <f>IF(Z9=0,0,6)</f>
        <v>0</v>
      </c>
      <c r="AB9" s="118">
        <f>U9+W9+Y9+AA9</f>
        <v>3</v>
      </c>
      <c r="AC9" s="119"/>
      <c r="AD9" s="116"/>
      <c r="AE9" s="118"/>
      <c r="AF9" s="119">
        <v>1</v>
      </c>
      <c r="AG9" s="116">
        <f>AF9*12</f>
        <v>12</v>
      </c>
      <c r="AH9" s="116">
        <v>1</v>
      </c>
      <c r="AI9" s="116">
        <f>AH9*5</f>
        <v>5</v>
      </c>
      <c r="AJ9" s="116">
        <v>1</v>
      </c>
      <c r="AK9" s="116">
        <f>AJ9*3</f>
        <v>3</v>
      </c>
      <c r="AL9" s="116"/>
      <c r="AM9" s="116">
        <f>AL9*1</f>
        <v>0</v>
      </c>
      <c r="AN9" s="116"/>
      <c r="AO9" s="116">
        <f>AN9*5</f>
        <v>0</v>
      </c>
      <c r="AP9" s="116"/>
      <c r="AQ9" s="116">
        <f>AP9*5</f>
        <v>0</v>
      </c>
      <c r="AR9" s="116"/>
      <c r="AS9" s="116">
        <f>AR9*1</f>
        <v>0</v>
      </c>
      <c r="AT9" s="116"/>
      <c r="AU9" s="121">
        <f>AT9*0.5</f>
        <v>0</v>
      </c>
      <c r="AV9" s="116"/>
      <c r="AW9" s="121">
        <f>AV9*1</f>
        <v>0</v>
      </c>
      <c r="AX9" s="121">
        <f>IF(AI9+AK9+AM9+AO9+AQ9+AS9+AU9+AW9&gt;10,10,AI9+AK9+AM9+AO9+AQ9+AS9+AU9+AW9)</f>
        <v>8</v>
      </c>
      <c r="AY9" s="122">
        <f>AG9+AX9</f>
        <v>20</v>
      </c>
      <c r="AZ9" s="123">
        <f>S9+AB9+AY9</f>
        <v>162</v>
      </c>
    </row>
    <row r="10" spans="1:52" s="85" customFormat="1" ht="13.5">
      <c r="A10" s="111">
        <v>6</v>
      </c>
      <c r="B10" s="112" t="s">
        <v>285</v>
      </c>
      <c r="C10" s="113">
        <v>19745</v>
      </c>
      <c r="D10" s="142" t="s">
        <v>34</v>
      </c>
      <c r="E10" s="143" t="s">
        <v>29</v>
      </c>
      <c r="F10" s="115" t="s">
        <v>34</v>
      </c>
      <c r="G10" s="144">
        <v>12</v>
      </c>
      <c r="H10" s="116">
        <f>G10*6</f>
        <v>72</v>
      </c>
      <c r="I10" s="116"/>
      <c r="J10" s="116">
        <f>I10*6</f>
        <v>0</v>
      </c>
      <c r="K10" s="116">
        <v>27</v>
      </c>
      <c r="L10" s="116">
        <f>IF(K10&gt;4,K10*2+4,K10*3)</f>
        <v>58</v>
      </c>
      <c r="M10" s="117"/>
      <c r="N10" s="116">
        <f>IF(M10&gt;4,M10*2+4,M10*3)</f>
        <v>0</v>
      </c>
      <c r="O10" s="117">
        <v>5</v>
      </c>
      <c r="P10" s="117">
        <f>O10*2</f>
        <v>10</v>
      </c>
      <c r="Q10" s="117">
        <v>3</v>
      </c>
      <c r="R10" s="117">
        <f>Q10*3</f>
        <v>9</v>
      </c>
      <c r="S10" s="118">
        <f>H10+J10+L10+N10+P10+R10</f>
        <v>149</v>
      </c>
      <c r="T10" s="119"/>
      <c r="U10" s="116">
        <f>IF(T10=0,0,6)</f>
        <v>0</v>
      </c>
      <c r="V10" s="116"/>
      <c r="W10" s="116">
        <f>V10*4</f>
        <v>0</v>
      </c>
      <c r="X10" s="116"/>
      <c r="Y10" s="116">
        <f>X10*3</f>
        <v>0</v>
      </c>
      <c r="Z10" s="116"/>
      <c r="AA10" s="116">
        <f>IF(Z10=0,0,6)</f>
        <v>0</v>
      </c>
      <c r="AB10" s="118">
        <f>U10+W10+Y10+AA10</f>
        <v>0</v>
      </c>
      <c r="AC10" s="119"/>
      <c r="AD10" s="116"/>
      <c r="AE10" s="118"/>
      <c r="AF10" s="119">
        <v>1</v>
      </c>
      <c r="AG10" s="116">
        <f>AF10*12</f>
        <v>12</v>
      </c>
      <c r="AH10" s="116"/>
      <c r="AI10" s="116">
        <f>AH10*5</f>
        <v>0</v>
      </c>
      <c r="AJ10" s="116"/>
      <c r="AK10" s="116">
        <f>AJ10*3</f>
        <v>0</v>
      </c>
      <c r="AL10" s="116"/>
      <c r="AM10" s="116">
        <f>AL10*1</f>
        <v>0</v>
      </c>
      <c r="AN10" s="116"/>
      <c r="AO10" s="116">
        <f>AN10*5</f>
        <v>0</v>
      </c>
      <c r="AP10" s="116"/>
      <c r="AQ10" s="116">
        <f>AP10*5</f>
        <v>0</v>
      </c>
      <c r="AR10" s="116"/>
      <c r="AS10" s="116">
        <f>AR10*1</f>
        <v>0</v>
      </c>
      <c r="AT10" s="116"/>
      <c r="AU10" s="121">
        <f>AT10*0.5</f>
        <v>0</v>
      </c>
      <c r="AV10" s="116"/>
      <c r="AW10" s="121">
        <f>AV10*1</f>
        <v>0</v>
      </c>
      <c r="AX10" s="121">
        <f>IF(AI10+AK10+AM10+AO10+AQ10+AS10+AU10+AW10&gt;10,10,AI10+AK10+AM10+AO10+AQ10+AS10+AU10+AW10)</f>
        <v>0</v>
      </c>
      <c r="AY10" s="122">
        <f>AG10+AX10</f>
        <v>12</v>
      </c>
      <c r="AZ10" s="123">
        <f>S10+AB10+AY10</f>
        <v>161</v>
      </c>
    </row>
    <row r="11" spans="1:52" s="85" customFormat="1" ht="13.5">
      <c r="A11" s="111">
        <v>7</v>
      </c>
      <c r="B11" s="112" t="s">
        <v>232</v>
      </c>
      <c r="C11" s="113">
        <v>22047</v>
      </c>
      <c r="D11" s="142" t="s">
        <v>34</v>
      </c>
      <c r="E11" s="143" t="s">
        <v>29</v>
      </c>
      <c r="F11" s="115" t="s">
        <v>34</v>
      </c>
      <c r="G11" s="144">
        <v>12</v>
      </c>
      <c r="H11" s="116">
        <f>G11*6</f>
        <v>72</v>
      </c>
      <c r="I11" s="116"/>
      <c r="J11" s="116">
        <f>I11*6</f>
        <v>0</v>
      </c>
      <c r="K11" s="116">
        <v>24</v>
      </c>
      <c r="L11" s="116">
        <f>IF(K11&gt;4,K11*2+4,K11*3)</f>
        <v>52</v>
      </c>
      <c r="M11" s="117"/>
      <c r="N11" s="116">
        <f>IF(M11&gt;4,M11*2+4,M11*3)</f>
        <v>0</v>
      </c>
      <c r="O11" s="117">
        <v>4</v>
      </c>
      <c r="P11" s="117">
        <f>O11*2</f>
        <v>8</v>
      </c>
      <c r="Q11" s="117">
        <v>3</v>
      </c>
      <c r="R11" s="117">
        <f>Q11*3</f>
        <v>9</v>
      </c>
      <c r="S11" s="118">
        <f>H11+J11+L11+N11+P11+R11</f>
        <v>141</v>
      </c>
      <c r="T11" s="119"/>
      <c r="U11" s="116">
        <f>IF(T11=0,0,6)</f>
        <v>0</v>
      </c>
      <c r="V11" s="116"/>
      <c r="W11" s="116">
        <f>V11*4</f>
        <v>0</v>
      </c>
      <c r="X11" s="116"/>
      <c r="Y11" s="116">
        <f>X11*3</f>
        <v>0</v>
      </c>
      <c r="Z11" s="116"/>
      <c r="AA11" s="116">
        <f>IF(Z11=0,0,6)</f>
        <v>0</v>
      </c>
      <c r="AB11" s="118">
        <f>U11+W11+Y11+AA11</f>
        <v>0</v>
      </c>
      <c r="AC11" s="119"/>
      <c r="AD11" s="116"/>
      <c r="AE11" s="118"/>
      <c r="AF11" s="119">
        <v>1</v>
      </c>
      <c r="AG11" s="116">
        <f>AF11*12</f>
        <v>12</v>
      </c>
      <c r="AH11" s="116">
        <v>1</v>
      </c>
      <c r="AI11" s="116">
        <f>AH11*5</f>
        <v>5</v>
      </c>
      <c r="AJ11" s="116">
        <v>1</v>
      </c>
      <c r="AK11" s="116">
        <f>AJ11*3</f>
        <v>3</v>
      </c>
      <c r="AL11" s="116"/>
      <c r="AM11" s="116">
        <f>AL11*1</f>
        <v>0</v>
      </c>
      <c r="AN11" s="116"/>
      <c r="AO11" s="116">
        <f>AN11*5</f>
        <v>0</v>
      </c>
      <c r="AP11" s="116"/>
      <c r="AQ11" s="116">
        <f>AP11*5</f>
        <v>0</v>
      </c>
      <c r="AR11" s="116"/>
      <c r="AS11" s="116">
        <f>AR11*1</f>
        <v>0</v>
      </c>
      <c r="AT11" s="116"/>
      <c r="AU11" s="121">
        <f>AT11*0.5</f>
        <v>0</v>
      </c>
      <c r="AV11" s="116"/>
      <c r="AW11" s="121">
        <f>AV11*1</f>
        <v>0</v>
      </c>
      <c r="AX11" s="121">
        <f>IF(AI11+AK11+AM11+AO11+AQ11+AS11+AU11+AW11&gt;10,10,AI11+AK11+AM11+AO11+AQ11+AS11+AU11+AW11)</f>
        <v>8</v>
      </c>
      <c r="AY11" s="122">
        <f>AG11+AX11</f>
        <v>20</v>
      </c>
      <c r="AZ11" s="123">
        <f>S11+AB11+AY11</f>
        <v>161</v>
      </c>
    </row>
    <row r="12" spans="1:52" s="85" customFormat="1" ht="13.5">
      <c r="A12" s="111">
        <v>8</v>
      </c>
      <c r="B12" s="112" t="s">
        <v>244</v>
      </c>
      <c r="C12" s="113">
        <v>21189</v>
      </c>
      <c r="D12" s="142" t="s">
        <v>26</v>
      </c>
      <c r="E12" s="143" t="s">
        <v>29</v>
      </c>
      <c r="F12" s="115" t="s">
        <v>34</v>
      </c>
      <c r="G12" s="144">
        <v>12</v>
      </c>
      <c r="H12" s="116">
        <f>G12*6</f>
        <v>72</v>
      </c>
      <c r="I12" s="116"/>
      <c r="J12" s="116">
        <f>I12*6</f>
        <v>0</v>
      </c>
      <c r="K12" s="116">
        <v>24</v>
      </c>
      <c r="L12" s="116">
        <f>IF(K12&gt;4,K12*2+4,K12*3)</f>
        <v>52</v>
      </c>
      <c r="M12" s="117"/>
      <c r="N12" s="116">
        <f>IF(M12&gt;4,M12*2+4,M12*3)</f>
        <v>0</v>
      </c>
      <c r="O12" s="117">
        <v>5</v>
      </c>
      <c r="P12" s="117">
        <f>O12*2</f>
        <v>10</v>
      </c>
      <c r="Q12" s="117">
        <v>3</v>
      </c>
      <c r="R12" s="117">
        <f>Q12*3</f>
        <v>9</v>
      </c>
      <c r="S12" s="118">
        <f>H12+J12+L12+N12+P12+R12</f>
        <v>143</v>
      </c>
      <c r="T12" s="119"/>
      <c r="U12" s="116">
        <f>IF(T12=0,0,6)</f>
        <v>0</v>
      </c>
      <c r="V12" s="116"/>
      <c r="W12" s="116">
        <f>V12*4</f>
        <v>0</v>
      </c>
      <c r="X12" s="116"/>
      <c r="Y12" s="116">
        <f>X12*3</f>
        <v>0</v>
      </c>
      <c r="Z12" s="116"/>
      <c r="AA12" s="116">
        <f>IF(Z12=0,0,6)</f>
        <v>0</v>
      </c>
      <c r="AB12" s="118">
        <f>U12+W12+Y12+AA12</f>
        <v>0</v>
      </c>
      <c r="AC12" s="119"/>
      <c r="AD12" s="116"/>
      <c r="AE12" s="118"/>
      <c r="AF12" s="119">
        <v>1</v>
      </c>
      <c r="AG12" s="116">
        <f>AF12*12</f>
        <v>12</v>
      </c>
      <c r="AH12" s="116">
        <v>1</v>
      </c>
      <c r="AI12" s="116">
        <f>AH12*5</f>
        <v>5</v>
      </c>
      <c r="AJ12" s="116"/>
      <c r="AK12" s="116">
        <f>AJ12*3</f>
        <v>0</v>
      </c>
      <c r="AL12" s="116"/>
      <c r="AM12" s="116">
        <f>AL12*1</f>
        <v>0</v>
      </c>
      <c r="AN12" s="116"/>
      <c r="AO12" s="116">
        <f>AN12*5</f>
        <v>0</v>
      </c>
      <c r="AP12" s="116"/>
      <c r="AQ12" s="116">
        <f>AP12*5</f>
        <v>0</v>
      </c>
      <c r="AR12" s="116"/>
      <c r="AS12" s="116">
        <f>AR12*1</f>
        <v>0</v>
      </c>
      <c r="AT12" s="116"/>
      <c r="AU12" s="121">
        <f>AT12*0.5</f>
        <v>0</v>
      </c>
      <c r="AV12" s="116"/>
      <c r="AW12" s="121">
        <f>AV12*1</f>
        <v>0</v>
      </c>
      <c r="AX12" s="121">
        <f>IF(AI12+AK12+AM12+AO12+AQ12+AS12+AU12+AW12&gt;10,10,AI12+AK12+AM12+AO12+AQ12+AS12+AU12+AW12)</f>
        <v>5</v>
      </c>
      <c r="AY12" s="122">
        <f>AG12+AX12</f>
        <v>17</v>
      </c>
      <c r="AZ12" s="123">
        <f>S12+AB12+AY12</f>
        <v>160</v>
      </c>
    </row>
    <row r="13" spans="1:52" s="85" customFormat="1" ht="13.5">
      <c r="A13" s="111">
        <v>9</v>
      </c>
      <c r="B13" s="112" t="s">
        <v>197</v>
      </c>
      <c r="C13" s="113">
        <v>20986</v>
      </c>
      <c r="D13" s="142" t="s">
        <v>34</v>
      </c>
      <c r="E13" s="143" t="s">
        <v>29</v>
      </c>
      <c r="F13" s="115" t="s">
        <v>34</v>
      </c>
      <c r="G13" s="144">
        <v>12</v>
      </c>
      <c r="H13" s="116">
        <f>G13*6</f>
        <v>72</v>
      </c>
      <c r="I13" s="116"/>
      <c r="J13" s="116">
        <f>I13*6</f>
        <v>0</v>
      </c>
      <c r="K13" s="116">
        <v>21</v>
      </c>
      <c r="L13" s="116">
        <f>IF(K13&gt;4,K13*2+4,K13*3)</f>
        <v>46</v>
      </c>
      <c r="M13" s="117"/>
      <c r="N13" s="116">
        <f>IF(M13&gt;4,M13*2+4,M13*3)</f>
        <v>0</v>
      </c>
      <c r="O13" s="117">
        <v>5</v>
      </c>
      <c r="P13" s="117">
        <f>O13*2</f>
        <v>10</v>
      </c>
      <c r="Q13" s="117">
        <v>3</v>
      </c>
      <c r="R13" s="117">
        <f>Q13*3</f>
        <v>9</v>
      </c>
      <c r="S13" s="118">
        <f>H13+J13+L13+N13+P13+R13</f>
        <v>137</v>
      </c>
      <c r="T13" s="119"/>
      <c r="U13" s="116">
        <f>IF(T13=0,0,6)</f>
        <v>0</v>
      </c>
      <c r="V13" s="116"/>
      <c r="W13" s="116">
        <f>V13*4</f>
        <v>0</v>
      </c>
      <c r="X13" s="116"/>
      <c r="Y13" s="116">
        <f>X13*3</f>
        <v>0</v>
      </c>
      <c r="Z13" s="116"/>
      <c r="AA13" s="116">
        <f>IF(Z13=0,0,6)</f>
        <v>0</v>
      </c>
      <c r="AB13" s="118">
        <f>U13+W13+Y13+AA13</f>
        <v>0</v>
      </c>
      <c r="AC13" s="119"/>
      <c r="AD13" s="116"/>
      <c r="AE13" s="118"/>
      <c r="AF13" s="119">
        <v>1</v>
      </c>
      <c r="AG13" s="116">
        <f>AF13*12</f>
        <v>12</v>
      </c>
      <c r="AH13" s="116">
        <v>2</v>
      </c>
      <c r="AI13" s="116">
        <f>AH13*5</f>
        <v>10</v>
      </c>
      <c r="AJ13" s="116">
        <v>1</v>
      </c>
      <c r="AK13" s="116">
        <f>AJ13*3</f>
        <v>3</v>
      </c>
      <c r="AL13" s="116"/>
      <c r="AM13" s="116">
        <f>AL13*1</f>
        <v>0</v>
      </c>
      <c r="AN13" s="116"/>
      <c r="AO13" s="116">
        <f>AN13*5</f>
        <v>0</v>
      </c>
      <c r="AP13" s="116"/>
      <c r="AQ13" s="116">
        <f>AP13*5</f>
        <v>0</v>
      </c>
      <c r="AR13" s="116"/>
      <c r="AS13" s="116">
        <f>AR13*1</f>
        <v>0</v>
      </c>
      <c r="AT13" s="116"/>
      <c r="AU13" s="121">
        <f>AT13*0.5</f>
        <v>0</v>
      </c>
      <c r="AV13" s="116"/>
      <c r="AW13" s="121">
        <f>AV13*1</f>
        <v>0</v>
      </c>
      <c r="AX13" s="121">
        <f>IF(AI13+AK13+AM13+AO13+AQ13+AS13+AU13+AW13&gt;10,10,AI13+AK13+AM13+AO13+AQ13+AS13+AU13+AW13)</f>
        <v>10</v>
      </c>
      <c r="AY13" s="122">
        <f>AG13+AX13</f>
        <v>22</v>
      </c>
      <c r="AZ13" s="123">
        <f>S13+AB13+AY13</f>
        <v>159</v>
      </c>
    </row>
    <row r="14" spans="1:52" s="85" customFormat="1" ht="13.5">
      <c r="A14" s="111">
        <v>10</v>
      </c>
      <c r="B14" s="112" t="s">
        <v>240</v>
      </c>
      <c r="C14" s="113">
        <v>20511</v>
      </c>
      <c r="D14" s="142" t="s">
        <v>34</v>
      </c>
      <c r="E14" s="143" t="s">
        <v>29</v>
      </c>
      <c r="F14" s="115" t="s">
        <v>34</v>
      </c>
      <c r="G14" s="144">
        <v>12</v>
      </c>
      <c r="H14" s="116">
        <f>G14*6</f>
        <v>72</v>
      </c>
      <c r="I14" s="116"/>
      <c r="J14" s="116">
        <f>I14*6</f>
        <v>0</v>
      </c>
      <c r="K14" s="116">
        <v>25</v>
      </c>
      <c r="L14" s="116">
        <f>IF(K14&gt;4,K14*2+4,K14*3)</f>
        <v>54</v>
      </c>
      <c r="M14" s="117"/>
      <c r="N14" s="116">
        <f>IF(M14&gt;4,M14*2+4,M14*3)</f>
        <v>0</v>
      </c>
      <c r="O14" s="117">
        <v>5</v>
      </c>
      <c r="P14" s="117">
        <f>O14*2</f>
        <v>10</v>
      </c>
      <c r="Q14" s="117">
        <v>3</v>
      </c>
      <c r="R14" s="117">
        <f>Q14*3</f>
        <v>9</v>
      </c>
      <c r="S14" s="118">
        <f>H14+J14+L14+N14+P14+R14</f>
        <v>145</v>
      </c>
      <c r="T14" s="119"/>
      <c r="U14" s="116">
        <f>IF(T14=0,0,6)</f>
        <v>0</v>
      </c>
      <c r="V14" s="116"/>
      <c r="W14" s="116">
        <f>V14*4</f>
        <v>0</v>
      </c>
      <c r="X14" s="116"/>
      <c r="Y14" s="116">
        <f>X14*3</f>
        <v>0</v>
      </c>
      <c r="Z14" s="116"/>
      <c r="AA14" s="116">
        <f>IF(Z14=0,0,6)</f>
        <v>0</v>
      </c>
      <c r="AB14" s="118">
        <f>U14+W14+Y14+AA14</f>
        <v>0</v>
      </c>
      <c r="AC14" s="119" t="s">
        <v>79</v>
      </c>
      <c r="AD14" s="116"/>
      <c r="AE14" s="118"/>
      <c r="AF14" s="119">
        <v>1</v>
      </c>
      <c r="AG14" s="116">
        <f>AF14*12</f>
        <v>12</v>
      </c>
      <c r="AH14" s="116"/>
      <c r="AI14" s="116">
        <f>AH14*5</f>
        <v>0</v>
      </c>
      <c r="AJ14" s="116"/>
      <c r="AK14" s="116">
        <f>AJ14*3</f>
        <v>0</v>
      </c>
      <c r="AL14" s="116"/>
      <c r="AM14" s="116">
        <f>AL14*1</f>
        <v>0</v>
      </c>
      <c r="AN14" s="116"/>
      <c r="AO14" s="116">
        <f>AN14*5</f>
        <v>0</v>
      </c>
      <c r="AP14" s="116"/>
      <c r="AQ14" s="116">
        <f>AP14*5</f>
        <v>0</v>
      </c>
      <c r="AR14" s="116"/>
      <c r="AS14" s="116">
        <f>AR14*1</f>
        <v>0</v>
      </c>
      <c r="AT14" s="116"/>
      <c r="AU14" s="121">
        <f>AT14*0.5</f>
        <v>0</v>
      </c>
      <c r="AV14" s="116"/>
      <c r="AW14" s="121">
        <f>AV14*1</f>
        <v>0</v>
      </c>
      <c r="AX14" s="121">
        <f>IF(AI14+AK14+AM14+AO14+AQ14+AS14+AU14+AW14&gt;10,10,AI14+AK14+AM14+AO14+AQ14+AS14+AU14+AW14)</f>
        <v>0</v>
      </c>
      <c r="AY14" s="122">
        <f>AG14+AX14</f>
        <v>12</v>
      </c>
      <c r="AZ14" s="123">
        <f>S14+AB14+AY14</f>
        <v>157</v>
      </c>
    </row>
    <row r="15" spans="1:52" s="85" customFormat="1" ht="13.5">
      <c r="A15" s="111">
        <v>11</v>
      </c>
      <c r="B15" s="112" t="s">
        <v>195</v>
      </c>
      <c r="C15" s="113">
        <v>20815</v>
      </c>
      <c r="D15" s="142" t="s">
        <v>34</v>
      </c>
      <c r="E15" s="143" t="s">
        <v>29</v>
      </c>
      <c r="F15" s="115" t="s">
        <v>34</v>
      </c>
      <c r="G15" s="144">
        <v>12</v>
      </c>
      <c r="H15" s="116">
        <f>G15*6</f>
        <v>72</v>
      </c>
      <c r="I15" s="116"/>
      <c r="J15" s="116">
        <f>I15*6</f>
        <v>0</v>
      </c>
      <c r="K15" s="116">
        <v>20</v>
      </c>
      <c r="L15" s="116">
        <f>IF(K15&gt;4,K15*2+4,K15*3)</f>
        <v>44</v>
      </c>
      <c r="M15" s="117"/>
      <c r="N15" s="116">
        <f>IF(M15&gt;4,M15*2+4,M15*3)</f>
        <v>0</v>
      </c>
      <c r="O15" s="117">
        <v>5</v>
      </c>
      <c r="P15" s="117">
        <f>O15*2</f>
        <v>10</v>
      </c>
      <c r="Q15" s="117">
        <v>3</v>
      </c>
      <c r="R15" s="117">
        <f>Q15*3</f>
        <v>9</v>
      </c>
      <c r="S15" s="118">
        <f>H15+J15+L15+N15+P15+R15</f>
        <v>135</v>
      </c>
      <c r="T15" s="119"/>
      <c r="U15" s="116">
        <f>IF(T15=0,0,6)</f>
        <v>0</v>
      </c>
      <c r="V15" s="116"/>
      <c r="W15" s="116">
        <f>V15*4</f>
        <v>0</v>
      </c>
      <c r="X15" s="116"/>
      <c r="Y15" s="116">
        <f>X15*3</f>
        <v>0</v>
      </c>
      <c r="Z15" s="116"/>
      <c r="AA15" s="116">
        <f>IF(Z15=0,0,6)</f>
        <v>0</v>
      </c>
      <c r="AB15" s="118">
        <f>U15+W15+Y15+AA15</f>
        <v>0</v>
      </c>
      <c r="AC15" s="119"/>
      <c r="AD15" s="116"/>
      <c r="AE15" s="118"/>
      <c r="AF15" s="119">
        <v>1</v>
      </c>
      <c r="AG15" s="116">
        <f>AF15*12</f>
        <v>12</v>
      </c>
      <c r="AH15" s="116">
        <v>1</v>
      </c>
      <c r="AI15" s="116">
        <f>AH15*5</f>
        <v>5</v>
      </c>
      <c r="AJ15" s="116">
        <v>1</v>
      </c>
      <c r="AK15" s="116">
        <f>AJ15*3</f>
        <v>3</v>
      </c>
      <c r="AL15" s="116"/>
      <c r="AM15" s="116">
        <f>AL15*1</f>
        <v>0</v>
      </c>
      <c r="AN15" s="116">
        <v>1</v>
      </c>
      <c r="AO15" s="116">
        <f>AN15*5</f>
        <v>5</v>
      </c>
      <c r="AP15" s="116"/>
      <c r="AQ15" s="116">
        <f>AP15*5</f>
        <v>0</v>
      </c>
      <c r="AR15" s="116"/>
      <c r="AS15" s="116">
        <f>AR15*1</f>
        <v>0</v>
      </c>
      <c r="AT15" s="116"/>
      <c r="AU15" s="121">
        <f>AT15*0.5</f>
        <v>0</v>
      </c>
      <c r="AV15" s="116"/>
      <c r="AW15" s="121">
        <f>AV15*1</f>
        <v>0</v>
      </c>
      <c r="AX15" s="121">
        <f>IF(AI15+AK15+AM15+AO15+AQ15+AS15+AU15+AW15&gt;10,10,AI15+AK15+AM15+AO15+AQ15+AS15+AU15+AW15)</f>
        <v>10</v>
      </c>
      <c r="AY15" s="122">
        <f>AG15+AX15</f>
        <v>22</v>
      </c>
      <c r="AZ15" s="123">
        <f>S15+AB15+AY15</f>
        <v>157</v>
      </c>
    </row>
    <row r="16" spans="1:52" s="85" customFormat="1" ht="13.5">
      <c r="A16" s="111">
        <v>12</v>
      </c>
      <c r="B16" s="112" t="s">
        <v>199</v>
      </c>
      <c r="C16" s="113">
        <v>21467</v>
      </c>
      <c r="D16" s="142" t="s">
        <v>34</v>
      </c>
      <c r="E16" s="143" t="s">
        <v>29</v>
      </c>
      <c r="F16" s="115" t="s">
        <v>34</v>
      </c>
      <c r="G16" s="144">
        <v>12</v>
      </c>
      <c r="H16" s="116">
        <f>G16*6</f>
        <v>72</v>
      </c>
      <c r="I16" s="116"/>
      <c r="J16" s="116">
        <f>I16*6</f>
        <v>0</v>
      </c>
      <c r="K16" s="116">
        <v>23</v>
      </c>
      <c r="L16" s="116">
        <f>IF(K16&gt;4,K16*2+4,K16*3)</f>
        <v>50</v>
      </c>
      <c r="M16" s="117"/>
      <c r="N16" s="116">
        <f>IF(M16&gt;4,M16*2+4,M16*3)</f>
        <v>0</v>
      </c>
      <c r="O16" s="117">
        <v>5</v>
      </c>
      <c r="P16" s="117">
        <f>O16*2</f>
        <v>10</v>
      </c>
      <c r="Q16" s="117">
        <v>3</v>
      </c>
      <c r="R16" s="117">
        <f>Q16*3</f>
        <v>9</v>
      </c>
      <c r="S16" s="118">
        <f>H16+J16+L16+N16+P16+R16</f>
        <v>141</v>
      </c>
      <c r="T16" s="119"/>
      <c r="U16" s="116">
        <f>IF(T16=0,0,6)</f>
        <v>0</v>
      </c>
      <c r="V16" s="116"/>
      <c r="W16" s="116">
        <f>V16*4</f>
        <v>0</v>
      </c>
      <c r="X16" s="116"/>
      <c r="Y16" s="116">
        <f>X16*3</f>
        <v>0</v>
      </c>
      <c r="Z16" s="116"/>
      <c r="AA16" s="116">
        <f>IF(Z16=0,0,6)</f>
        <v>0</v>
      </c>
      <c r="AB16" s="118">
        <f>U16+W16+Y16+AA16</f>
        <v>0</v>
      </c>
      <c r="AC16" s="119"/>
      <c r="AD16" s="116"/>
      <c r="AE16" s="118"/>
      <c r="AF16" s="119">
        <v>1</v>
      </c>
      <c r="AG16" s="116">
        <f>AF16*12</f>
        <v>12</v>
      </c>
      <c r="AH16" s="116"/>
      <c r="AI16" s="116">
        <f>AH16*5</f>
        <v>0</v>
      </c>
      <c r="AJ16" s="116">
        <v>1</v>
      </c>
      <c r="AK16" s="116">
        <f>AJ16*3</f>
        <v>3</v>
      </c>
      <c r="AL16" s="116"/>
      <c r="AM16" s="116">
        <f>AL16*1</f>
        <v>0</v>
      </c>
      <c r="AN16" s="116"/>
      <c r="AO16" s="116">
        <f>AN16*5</f>
        <v>0</v>
      </c>
      <c r="AP16" s="116"/>
      <c r="AQ16" s="116">
        <f>AP16*5</f>
        <v>0</v>
      </c>
      <c r="AR16" s="116"/>
      <c r="AS16" s="116">
        <f>AR16*1</f>
        <v>0</v>
      </c>
      <c r="AT16" s="116"/>
      <c r="AU16" s="121">
        <f>AT16*0.5</f>
        <v>0</v>
      </c>
      <c r="AV16" s="116"/>
      <c r="AW16" s="121">
        <f>AV16*1</f>
        <v>0</v>
      </c>
      <c r="AX16" s="121">
        <f>IF(AI16+AK16+AM16+AO16+AQ16+AS16+AU16+AW16&gt;10,10,AI16+AK16+AM16+AO16+AQ16+AS16+AU16+AW16)</f>
        <v>3</v>
      </c>
      <c r="AY16" s="122">
        <f>AG16+AX16</f>
        <v>15</v>
      </c>
      <c r="AZ16" s="123">
        <f>S16+AB16+AY16</f>
        <v>156</v>
      </c>
    </row>
    <row r="17" spans="1:52" s="85" customFormat="1" ht="13.5">
      <c r="A17" s="111">
        <v>13</v>
      </c>
      <c r="B17" s="112" t="s">
        <v>234</v>
      </c>
      <c r="C17" s="113">
        <v>22375</v>
      </c>
      <c r="D17" s="142" t="s">
        <v>65</v>
      </c>
      <c r="E17" s="143" t="s">
        <v>29</v>
      </c>
      <c r="F17" s="115" t="s">
        <v>34</v>
      </c>
      <c r="G17" s="144">
        <v>12</v>
      </c>
      <c r="H17" s="116">
        <f>G17*6</f>
        <v>72</v>
      </c>
      <c r="I17" s="116"/>
      <c r="J17" s="116">
        <f>I17*6</f>
        <v>0</v>
      </c>
      <c r="K17" s="116">
        <v>22</v>
      </c>
      <c r="L17" s="116">
        <f>IF(K17&gt;4,K17*2+4,K17*3)</f>
        <v>48</v>
      </c>
      <c r="M17" s="117"/>
      <c r="N17" s="116">
        <f>IF(M17&gt;4,M17*2+4,M17*3)</f>
        <v>0</v>
      </c>
      <c r="O17" s="117">
        <v>5</v>
      </c>
      <c r="P17" s="117">
        <f>O17*2</f>
        <v>10</v>
      </c>
      <c r="Q17" s="117">
        <v>3</v>
      </c>
      <c r="R17" s="117">
        <f>Q17*3</f>
        <v>9</v>
      </c>
      <c r="S17" s="118">
        <f>H17+J17+L17+N17+P17+R17</f>
        <v>139</v>
      </c>
      <c r="T17" s="119"/>
      <c r="U17" s="116">
        <f>IF(T17=0,0,6)</f>
        <v>0</v>
      </c>
      <c r="V17" s="116"/>
      <c r="W17" s="116">
        <f>V17*4</f>
        <v>0</v>
      </c>
      <c r="X17" s="116"/>
      <c r="Y17" s="116">
        <f>X17*3</f>
        <v>0</v>
      </c>
      <c r="Z17" s="116"/>
      <c r="AA17" s="116">
        <f>IF(Z17=0,0,6)</f>
        <v>0</v>
      </c>
      <c r="AB17" s="118">
        <f>U17+W17+Y17+AA17</f>
        <v>0</v>
      </c>
      <c r="AC17" s="119" t="s">
        <v>79</v>
      </c>
      <c r="AD17" s="116"/>
      <c r="AE17" s="118"/>
      <c r="AF17" s="119">
        <v>1</v>
      </c>
      <c r="AG17" s="116">
        <f>AF17*12</f>
        <v>12</v>
      </c>
      <c r="AH17" s="116">
        <v>1</v>
      </c>
      <c r="AI17" s="116">
        <f>AH17*5</f>
        <v>5</v>
      </c>
      <c r="AJ17" s="116"/>
      <c r="AK17" s="116">
        <f>AJ17*3</f>
        <v>0</v>
      </c>
      <c r="AL17" s="116"/>
      <c r="AM17" s="116">
        <f>AL17*1</f>
        <v>0</v>
      </c>
      <c r="AN17" s="116"/>
      <c r="AO17" s="116">
        <f>AN17*5</f>
        <v>0</v>
      </c>
      <c r="AP17" s="116"/>
      <c r="AQ17" s="116">
        <f>AP17*5</f>
        <v>0</v>
      </c>
      <c r="AR17" s="116"/>
      <c r="AS17" s="116">
        <f>AR17*1</f>
        <v>0</v>
      </c>
      <c r="AT17" s="116"/>
      <c r="AU17" s="121">
        <f>AT17*0.5</f>
        <v>0</v>
      </c>
      <c r="AV17" s="116"/>
      <c r="AW17" s="121">
        <f>AV17*1</f>
        <v>0</v>
      </c>
      <c r="AX17" s="121">
        <f>IF(AI17+AK17+AM17+AO17+AQ17+AS17+AU17+AW17&gt;10,10,AI17+AK17+AM17+AO17+AQ17+AS17+AU17+AW17)</f>
        <v>5</v>
      </c>
      <c r="AY17" s="122">
        <f>AG17+AX17</f>
        <v>17</v>
      </c>
      <c r="AZ17" s="123">
        <f>S17+AB17+AY17</f>
        <v>156</v>
      </c>
    </row>
    <row r="18" spans="1:52" s="85" customFormat="1" ht="13.5">
      <c r="A18" s="111">
        <v>14</v>
      </c>
      <c r="B18" s="112" t="s">
        <v>303</v>
      </c>
      <c r="C18" s="113">
        <v>22658</v>
      </c>
      <c r="D18" s="142" t="s">
        <v>34</v>
      </c>
      <c r="E18" s="143" t="s">
        <v>29</v>
      </c>
      <c r="F18" s="115" t="s">
        <v>34</v>
      </c>
      <c r="G18" s="144">
        <v>12</v>
      </c>
      <c r="H18" s="116">
        <f>G18*6</f>
        <v>72</v>
      </c>
      <c r="I18" s="116"/>
      <c r="J18" s="116">
        <f>I18*6</f>
        <v>0</v>
      </c>
      <c r="K18" s="116">
        <v>24</v>
      </c>
      <c r="L18" s="116">
        <f>IF(K18&gt;4,K18*2+4,K18*3)</f>
        <v>52</v>
      </c>
      <c r="M18" s="117"/>
      <c r="N18" s="116">
        <f>IF(M18&gt;4,M18*2+4,M18*3)</f>
        <v>0</v>
      </c>
      <c r="O18" s="117">
        <v>5</v>
      </c>
      <c r="P18" s="117">
        <f>O18*2</f>
        <v>10</v>
      </c>
      <c r="Q18" s="117">
        <v>3</v>
      </c>
      <c r="R18" s="117">
        <f>Q18*3</f>
        <v>9</v>
      </c>
      <c r="S18" s="118">
        <f>H18+J18+L18+N18+P18+R18</f>
        <v>143</v>
      </c>
      <c r="T18" s="119"/>
      <c r="U18" s="116">
        <f>IF(T18=0,0,6)</f>
        <v>0</v>
      </c>
      <c r="V18" s="116"/>
      <c r="W18" s="116">
        <f>V18*4</f>
        <v>0</v>
      </c>
      <c r="X18" s="116"/>
      <c r="Y18" s="116">
        <f>X18*3</f>
        <v>0</v>
      </c>
      <c r="Z18" s="116"/>
      <c r="AA18" s="116">
        <f>IF(Z18=0,0,6)</f>
        <v>0</v>
      </c>
      <c r="AB18" s="118">
        <f>U18+W18+Y18+AA18</f>
        <v>0</v>
      </c>
      <c r="AC18" s="119"/>
      <c r="AD18" s="116"/>
      <c r="AE18" s="118"/>
      <c r="AF18" s="119">
        <v>1</v>
      </c>
      <c r="AG18" s="116">
        <f>AF18*12</f>
        <v>12</v>
      </c>
      <c r="AH18" s="116"/>
      <c r="AI18" s="116">
        <f>AH18*5</f>
        <v>0</v>
      </c>
      <c r="AJ18" s="116"/>
      <c r="AK18" s="116">
        <f>AJ18*3</f>
        <v>0</v>
      </c>
      <c r="AL18" s="116"/>
      <c r="AM18" s="116">
        <f>AL18*1</f>
        <v>0</v>
      </c>
      <c r="AN18" s="116"/>
      <c r="AO18" s="116">
        <f>AN18*5</f>
        <v>0</v>
      </c>
      <c r="AP18" s="116"/>
      <c r="AQ18" s="116">
        <f>AP18*5</f>
        <v>0</v>
      </c>
      <c r="AR18" s="116"/>
      <c r="AS18" s="116">
        <f>AR18*1</f>
        <v>0</v>
      </c>
      <c r="AT18" s="116"/>
      <c r="AU18" s="121">
        <f>AT18*0.5</f>
        <v>0</v>
      </c>
      <c r="AV18" s="116"/>
      <c r="AW18" s="121">
        <f>AV18*1</f>
        <v>0</v>
      </c>
      <c r="AX18" s="121">
        <f>IF(AI18+AK18+AM18+AO18+AQ18+AS18+AU18+AW18&gt;10,10,AI18+AK18+AM18+AO18+AQ18+AS18+AU18+AW18)</f>
        <v>0</v>
      </c>
      <c r="AY18" s="122">
        <f>AG18+AX18</f>
        <v>12</v>
      </c>
      <c r="AZ18" s="123">
        <f>S18+AB18+AY18</f>
        <v>155</v>
      </c>
    </row>
    <row r="19" spans="1:52" s="85" customFormat="1" ht="13.5">
      <c r="A19" s="111">
        <v>15</v>
      </c>
      <c r="B19" s="112" t="s">
        <v>283</v>
      </c>
      <c r="C19" s="113">
        <v>19693</v>
      </c>
      <c r="D19" s="142" t="s">
        <v>34</v>
      </c>
      <c r="E19" s="143" t="s">
        <v>29</v>
      </c>
      <c r="F19" s="115" t="s">
        <v>34</v>
      </c>
      <c r="G19" s="144">
        <v>12</v>
      </c>
      <c r="H19" s="116">
        <f>G19*6</f>
        <v>72</v>
      </c>
      <c r="I19" s="116"/>
      <c r="J19" s="116">
        <f>I19*6</f>
        <v>0</v>
      </c>
      <c r="K19" s="116">
        <v>21</v>
      </c>
      <c r="L19" s="116">
        <f>IF(K19&gt;4,K19*2+4,K19*3)</f>
        <v>46</v>
      </c>
      <c r="M19" s="117"/>
      <c r="N19" s="116">
        <f>IF(M19&gt;4,M19*2+4,M19*3)</f>
        <v>0</v>
      </c>
      <c r="O19" s="117">
        <v>5</v>
      </c>
      <c r="P19" s="117">
        <f>O19*2</f>
        <v>10</v>
      </c>
      <c r="Q19" s="117">
        <v>3</v>
      </c>
      <c r="R19" s="117">
        <f>Q19*3</f>
        <v>9</v>
      </c>
      <c r="S19" s="118">
        <f>H19+J19+L19+N19+P19+R19</f>
        <v>137</v>
      </c>
      <c r="T19" s="119"/>
      <c r="U19" s="116">
        <f>IF(T19=0,0,6)</f>
        <v>0</v>
      </c>
      <c r="V19" s="116"/>
      <c r="W19" s="116">
        <f>V19*4</f>
        <v>0</v>
      </c>
      <c r="X19" s="116"/>
      <c r="Y19" s="116">
        <f>X19*3</f>
        <v>0</v>
      </c>
      <c r="Z19" s="116"/>
      <c r="AA19" s="116">
        <f>IF(Z19=0,0,6)</f>
        <v>0</v>
      </c>
      <c r="AB19" s="118">
        <f>U19+W19+Y19+AA19</f>
        <v>0</v>
      </c>
      <c r="AC19" s="119"/>
      <c r="AD19" s="116"/>
      <c r="AE19" s="118"/>
      <c r="AF19" s="119">
        <v>1</v>
      </c>
      <c r="AG19" s="116">
        <f>AF19*12</f>
        <v>12</v>
      </c>
      <c r="AH19" s="116"/>
      <c r="AI19" s="116">
        <f>AH19*5</f>
        <v>0</v>
      </c>
      <c r="AJ19" s="116"/>
      <c r="AK19" s="116">
        <f>AJ19*3</f>
        <v>0</v>
      </c>
      <c r="AL19" s="116"/>
      <c r="AM19" s="116">
        <f>AL19*1</f>
        <v>0</v>
      </c>
      <c r="AN19" s="116">
        <v>1</v>
      </c>
      <c r="AO19" s="116">
        <f>AN19*5</f>
        <v>5</v>
      </c>
      <c r="AP19" s="116"/>
      <c r="AQ19" s="116">
        <f>AP19*5</f>
        <v>0</v>
      </c>
      <c r="AR19" s="116"/>
      <c r="AS19" s="116">
        <f>AR19*1</f>
        <v>0</v>
      </c>
      <c r="AT19" s="116"/>
      <c r="AU19" s="121">
        <f>AT19*0.5</f>
        <v>0</v>
      </c>
      <c r="AV19" s="116"/>
      <c r="AW19" s="121">
        <f>AV19*1</f>
        <v>0</v>
      </c>
      <c r="AX19" s="121">
        <f>IF(AI19+AK19+AM19+AO19+AQ19+AS19+AU19+AW19&gt;10,10,AI19+AK19+AM19+AO19+AQ19+AS19+AU19+AW19)</f>
        <v>5</v>
      </c>
      <c r="AY19" s="122">
        <f>AG19+AX19</f>
        <v>17</v>
      </c>
      <c r="AZ19" s="123">
        <f>S19+AB19+AY19</f>
        <v>154</v>
      </c>
    </row>
    <row r="20" spans="1:52" s="85" customFormat="1" ht="13.5">
      <c r="A20" s="111">
        <v>16</v>
      </c>
      <c r="B20" s="112" t="s">
        <v>237</v>
      </c>
      <c r="C20" s="113">
        <v>20668</v>
      </c>
      <c r="D20" s="142" t="s">
        <v>34</v>
      </c>
      <c r="E20" s="143" t="s">
        <v>29</v>
      </c>
      <c r="F20" s="115" t="s">
        <v>34</v>
      </c>
      <c r="G20" s="144">
        <v>12</v>
      </c>
      <c r="H20" s="116">
        <f>G20*6</f>
        <v>72</v>
      </c>
      <c r="I20" s="116"/>
      <c r="J20" s="116">
        <f>I20*6</f>
        <v>0</v>
      </c>
      <c r="K20" s="116">
        <v>21</v>
      </c>
      <c r="L20" s="116">
        <f>IF(K20&gt;4,K20*2+4,K20*3)</f>
        <v>46</v>
      </c>
      <c r="M20" s="117"/>
      <c r="N20" s="116">
        <f>IF(M20&gt;4,M20*2+4,M20*3)</f>
        <v>0</v>
      </c>
      <c r="O20" s="117">
        <v>5</v>
      </c>
      <c r="P20" s="117">
        <f>O20*2</f>
        <v>10</v>
      </c>
      <c r="Q20" s="117">
        <v>3</v>
      </c>
      <c r="R20" s="117">
        <f>Q20*3</f>
        <v>9</v>
      </c>
      <c r="S20" s="118">
        <f>H20+J20+L20+N20+P20+R20</f>
        <v>137</v>
      </c>
      <c r="T20" s="119"/>
      <c r="U20" s="116">
        <f>IF(T20=0,0,6)</f>
        <v>0</v>
      </c>
      <c r="V20" s="116"/>
      <c r="W20" s="116">
        <f>V20*4</f>
        <v>0</v>
      </c>
      <c r="X20" s="116"/>
      <c r="Y20" s="116">
        <f>X20*3</f>
        <v>0</v>
      </c>
      <c r="Z20" s="116"/>
      <c r="AA20" s="116">
        <f>IF(Z20=0,0,6)</f>
        <v>0</v>
      </c>
      <c r="AB20" s="118">
        <f>U20+W20+Y20+AA20</f>
        <v>0</v>
      </c>
      <c r="AC20" s="119"/>
      <c r="AD20" s="116"/>
      <c r="AE20" s="118"/>
      <c r="AF20" s="119">
        <v>1</v>
      </c>
      <c r="AG20" s="116">
        <f>AF20*12</f>
        <v>12</v>
      </c>
      <c r="AH20" s="116"/>
      <c r="AI20" s="116">
        <f>AH20*5</f>
        <v>0</v>
      </c>
      <c r="AJ20" s="116"/>
      <c r="AK20" s="116">
        <f>AJ20*3</f>
        <v>0</v>
      </c>
      <c r="AL20" s="116"/>
      <c r="AM20" s="116">
        <f>AL20*1</f>
        <v>0</v>
      </c>
      <c r="AN20" s="116">
        <v>1</v>
      </c>
      <c r="AO20" s="116">
        <f>AN20*5</f>
        <v>5</v>
      </c>
      <c r="AP20" s="116"/>
      <c r="AQ20" s="116">
        <f>AP20*5</f>
        <v>0</v>
      </c>
      <c r="AR20" s="116"/>
      <c r="AS20" s="116">
        <f>AR20*1</f>
        <v>0</v>
      </c>
      <c r="AT20" s="116"/>
      <c r="AU20" s="121">
        <f>AT20*0.5</f>
        <v>0</v>
      </c>
      <c r="AV20" s="116"/>
      <c r="AW20" s="121">
        <f>AV20*1</f>
        <v>0</v>
      </c>
      <c r="AX20" s="121">
        <f>IF(AI20+AK20+AM20+AO20+AQ20+AS20+AU20+AW20&gt;10,10,AI20+AK20+AM20+AO20+AQ20+AS20+AU20+AW20)</f>
        <v>5</v>
      </c>
      <c r="AY20" s="122">
        <f>AG20+AX20</f>
        <v>17</v>
      </c>
      <c r="AZ20" s="123">
        <f>S20+AB20+AY20</f>
        <v>154</v>
      </c>
    </row>
    <row r="21" spans="1:52" s="85" customFormat="1" ht="13.5">
      <c r="A21" s="111">
        <v>17</v>
      </c>
      <c r="B21" s="112" t="s">
        <v>248</v>
      </c>
      <c r="C21" s="113">
        <v>20824</v>
      </c>
      <c r="D21" s="142" t="s">
        <v>34</v>
      </c>
      <c r="E21" s="143" t="s">
        <v>29</v>
      </c>
      <c r="F21" s="115" t="s">
        <v>34</v>
      </c>
      <c r="G21" s="144">
        <v>12</v>
      </c>
      <c r="H21" s="116">
        <f>G21*6</f>
        <v>72</v>
      </c>
      <c r="I21" s="116"/>
      <c r="J21" s="116">
        <f>I21*6</f>
        <v>0</v>
      </c>
      <c r="K21" s="116">
        <v>21</v>
      </c>
      <c r="L21" s="116">
        <f>IF(K21&gt;4,K21*2+4,K21*3)</f>
        <v>46</v>
      </c>
      <c r="M21" s="117"/>
      <c r="N21" s="116">
        <f>IF(M21&gt;4,M21*2+4,M21*3)</f>
        <v>0</v>
      </c>
      <c r="O21" s="117">
        <v>5</v>
      </c>
      <c r="P21" s="117">
        <f>O21*2</f>
        <v>10</v>
      </c>
      <c r="Q21" s="117">
        <v>3</v>
      </c>
      <c r="R21" s="117">
        <f>Q21*3</f>
        <v>9</v>
      </c>
      <c r="S21" s="118">
        <f>H21+J21+L21+N21+P21+R21</f>
        <v>137</v>
      </c>
      <c r="T21" s="119"/>
      <c r="U21" s="116">
        <f>IF(T21=0,0,6)</f>
        <v>0</v>
      </c>
      <c r="V21" s="116"/>
      <c r="W21" s="116">
        <f>V21*4</f>
        <v>0</v>
      </c>
      <c r="X21" s="116"/>
      <c r="Y21" s="116">
        <f>X21*3</f>
        <v>0</v>
      </c>
      <c r="Z21" s="116"/>
      <c r="AA21" s="116">
        <f>IF(Z21=0,0,6)</f>
        <v>0</v>
      </c>
      <c r="AB21" s="118">
        <f>U21+W21+Y21+AA21</f>
        <v>0</v>
      </c>
      <c r="AC21" s="119"/>
      <c r="AD21" s="116"/>
      <c r="AE21" s="118"/>
      <c r="AF21" s="119">
        <v>1</v>
      </c>
      <c r="AG21" s="116">
        <f>AF21*12</f>
        <v>12</v>
      </c>
      <c r="AH21" s="116"/>
      <c r="AI21" s="116">
        <f>AH21*5</f>
        <v>0</v>
      </c>
      <c r="AJ21" s="116"/>
      <c r="AK21" s="116">
        <f>AJ21*3</f>
        <v>0</v>
      </c>
      <c r="AL21" s="116"/>
      <c r="AM21" s="116">
        <f>AL21*1</f>
        <v>0</v>
      </c>
      <c r="AN21" s="116">
        <v>1</v>
      </c>
      <c r="AO21" s="116">
        <f>AN21*5</f>
        <v>5</v>
      </c>
      <c r="AP21" s="116"/>
      <c r="AQ21" s="116">
        <f>AP21*5</f>
        <v>0</v>
      </c>
      <c r="AR21" s="116"/>
      <c r="AS21" s="116">
        <f>AR21*1</f>
        <v>0</v>
      </c>
      <c r="AT21" s="116"/>
      <c r="AU21" s="121">
        <f>AT21*0.5</f>
        <v>0</v>
      </c>
      <c r="AV21" s="116"/>
      <c r="AW21" s="121">
        <f>AV21*1</f>
        <v>0</v>
      </c>
      <c r="AX21" s="121">
        <f>IF(AI21+AK21+AM21+AO21+AQ21+AS21+AU21+AW21&gt;10,10,AI21+AK21+AM21+AO21+AQ21+AS21+AU21+AW21)</f>
        <v>5</v>
      </c>
      <c r="AY21" s="122">
        <f>AG21+AX21</f>
        <v>17</v>
      </c>
      <c r="AZ21" s="123">
        <f>S21+AB21+AY21</f>
        <v>154</v>
      </c>
    </row>
    <row r="22" spans="1:52" s="85" customFormat="1" ht="13.5">
      <c r="A22" s="111">
        <v>18</v>
      </c>
      <c r="B22" s="112" t="s">
        <v>242</v>
      </c>
      <c r="C22" s="113">
        <v>21002</v>
      </c>
      <c r="D22" s="142" t="s">
        <v>129</v>
      </c>
      <c r="E22" s="143" t="s">
        <v>29</v>
      </c>
      <c r="F22" s="115" t="s">
        <v>34</v>
      </c>
      <c r="G22" s="144">
        <v>12</v>
      </c>
      <c r="H22" s="116">
        <f>G22*6</f>
        <v>72</v>
      </c>
      <c r="I22" s="116"/>
      <c r="J22" s="116">
        <f>I22*6</f>
        <v>0</v>
      </c>
      <c r="K22" s="116">
        <v>21</v>
      </c>
      <c r="L22" s="116">
        <f>IF(K22&gt;4,K22*2+4,K22*3)</f>
        <v>46</v>
      </c>
      <c r="M22" s="117"/>
      <c r="N22" s="116">
        <f>IF(M22&gt;4,M22*2+4,M22*3)</f>
        <v>0</v>
      </c>
      <c r="O22" s="117">
        <v>5</v>
      </c>
      <c r="P22" s="117">
        <f>O22*2</f>
        <v>10</v>
      </c>
      <c r="Q22" s="117">
        <v>3</v>
      </c>
      <c r="R22" s="117">
        <f>Q22*3</f>
        <v>9</v>
      </c>
      <c r="S22" s="118">
        <f>H22+J22+L22+N22+P22+R22</f>
        <v>137</v>
      </c>
      <c r="T22" s="119"/>
      <c r="U22" s="116">
        <f>IF(T22=0,0,6)</f>
        <v>0</v>
      </c>
      <c r="V22" s="116"/>
      <c r="W22" s="116">
        <f>V22*4</f>
        <v>0</v>
      </c>
      <c r="X22" s="116"/>
      <c r="Y22" s="116">
        <f>X22*3</f>
        <v>0</v>
      </c>
      <c r="Z22" s="116"/>
      <c r="AA22" s="116">
        <f>IF(Z22=0,0,6)</f>
        <v>0</v>
      </c>
      <c r="AB22" s="118">
        <f>U22+W22+Y22+AA22</f>
        <v>0</v>
      </c>
      <c r="AC22" s="119"/>
      <c r="AD22" s="116"/>
      <c r="AE22" s="118"/>
      <c r="AF22" s="119">
        <v>1</v>
      </c>
      <c r="AG22" s="116">
        <f>AF22*12</f>
        <v>12</v>
      </c>
      <c r="AH22" s="116"/>
      <c r="AI22" s="116">
        <f>AH22*5</f>
        <v>0</v>
      </c>
      <c r="AJ22" s="116">
        <v>1</v>
      </c>
      <c r="AK22" s="116">
        <f>AJ22*3</f>
        <v>3</v>
      </c>
      <c r="AL22" s="116"/>
      <c r="AM22" s="116">
        <f>AL22*1</f>
        <v>0</v>
      </c>
      <c r="AN22" s="116"/>
      <c r="AO22" s="116">
        <f>AN22*5</f>
        <v>0</v>
      </c>
      <c r="AP22" s="116"/>
      <c r="AQ22" s="116">
        <f>AP22*5</f>
        <v>0</v>
      </c>
      <c r="AR22" s="116"/>
      <c r="AS22" s="116">
        <f>AR22*1</f>
        <v>0</v>
      </c>
      <c r="AT22" s="116"/>
      <c r="AU22" s="121">
        <f>AT22*0.5</f>
        <v>0</v>
      </c>
      <c r="AV22" s="116"/>
      <c r="AW22" s="121">
        <f>AV22*1</f>
        <v>0</v>
      </c>
      <c r="AX22" s="121">
        <f>IF(AI22+AK22+AM22+AO22+AQ22+AS22+AU22+AW22&gt;10,10,AI22+AK22+AM22+AO22+AQ22+AS22+AU22+AW22)</f>
        <v>3</v>
      </c>
      <c r="AY22" s="122">
        <f>AG22+AX22</f>
        <v>15</v>
      </c>
      <c r="AZ22" s="123">
        <f>S22+AB22+AY22</f>
        <v>152</v>
      </c>
    </row>
    <row r="23" spans="1:52" s="85" customFormat="1" ht="13.5">
      <c r="A23" s="111">
        <v>19</v>
      </c>
      <c r="B23" s="112" t="s">
        <v>284</v>
      </c>
      <c r="C23" s="113">
        <v>19525</v>
      </c>
      <c r="D23" s="142" t="s">
        <v>65</v>
      </c>
      <c r="E23" s="143" t="s">
        <v>29</v>
      </c>
      <c r="F23" s="115" t="s">
        <v>34</v>
      </c>
      <c r="G23" s="144">
        <v>12</v>
      </c>
      <c r="H23" s="116">
        <f>G23*6</f>
        <v>72</v>
      </c>
      <c r="I23" s="116"/>
      <c r="J23" s="116">
        <f>I23*6</f>
        <v>0</v>
      </c>
      <c r="K23" s="116">
        <v>22</v>
      </c>
      <c r="L23" s="116">
        <f>IF(K23&gt;4,K23*2+4,K23*3)</f>
        <v>48</v>
      </c>
      <c r="M23" s="117"/>
      <c r="N23" s="116">
        <f>IF(M23&gt;4,M23*2+4,M23*3)</f>
        <v>0</v>
      </c>
      <c r="O23" s="117">
        <v>5</v>
      </c>
      <c r="P23" s="117">
        <f>O23*2</f>
        <v>10</v>
      </c>
      <c r="Q23" s="117">
        <v>3</v>
      </c>
      <c r="R23" s="117">
        <f>Q23*3</f>
        <v>9</v>
      </c>
      <c r="S23" s="118">
        <f>H23+J23+L23+N23+P23+R23</f>
        <v>139</v>
      </c>
      <c r="T23" s="119"/>
      <c r="U23" s="116">
        <f>IF(T23=0,0,6)</f>
        <v>0</v>
      </c>
      <c r="V23" s="116"/>
      <c r="W23" s="116">
        <f>V23*4</f>
        <v>0</v>
      </c>
      <c r="X23" s="116"/>
      <c r="Y23" s="116">
        <f>X23*3</f>
        <v>0</v>
      </c>
      <c r="Z23" s="116"/>
      <c r="AA23" s="116">
        <f>IF(Z23=0,0,6)</f>
        <v>0</v>
      </c>
      <c r="AB23" s="118">
        <f>U23+W23+Y23+AA23</f>
        <v>0</v>
      </c>
      <c r="AC23" s="119"/>
      <c r="AD23" s="116"/>
      <c r="AE23" s="118"/>
      <c r="AF23" s="119">
        <v>1</v>
      </c>
      <c r="AG23" s="116">
        <f>AF23*12</f>
        <v>12</v>
      </c>
      <c r="AH23" s="116"/>
      <c r="AI23" s="116">
        <f>AH23*5</f>
        <v>0</v>
      </c>
      <c r="AJ23" s="116"/>
      <c r="AK23" s="116">
        <f>AJ23*3</f>
        <v>0</v>
      </c>
      <c r="AL23" s="116"/>
      <c r="AM23" s="116">
        <f>AL23*1</f>
        <v>0</v>
      </c>
      <c r="AN23" s="116"/>
      <c r="AO23" s="116">
        <f>AN23*5</f>
        <v>0</v>
      </c>
      <c r="AP23" s="116"/>
      <c r="AQ23" s="116">
        <f>AP23*5</f>
        <v>0</v>
      </c>
      <c r="AR23" s="116"/>
      <c r="AS23" s="116">
        <f>AR23*1</f>
        <v>0</v>
      </c>
      <c r="AT23" s="116"/>
      <c r="AU23" s="121">
        <f>AT23*0.5</f>
        <v>0</v>
      </c>
      <c r="AV23" s="116"/>
      <c r="AW23" s="121">
        <f>AV23*1</f>
        <v>0</v>
      </c>
      <c r="AX23" s="121">
        <f>IF(AI23+AK23+AM23+AO23+AQ23+AS23+AU23+AW23&gt;10,10,AI23+AK23+AM23+AO23+AQ23+AS23+AU23+AW23)</f>
        <v>0</v>
      </c>
      <c r="AY23" s="122">
        <f>AG23+AX23</f>
        <v>12</v>
      </c>
      <c r="AZ23" s="123">
        <f>S23+AB23+AY23</f>
        <v>151</v>
      </c>
    </row>
    <row r="24" spans="1:52" s="85" customFormat="1" ht="13.5">
      <c r="A24" s="111">
        <v>20</v>
      </c>
      <c r="B24" s="112" t="s">
        <v>231</v>
      </c>
      <c r="C24" s="113">
        <v>23026</v>
      </c>
      <c r="D24" s="142" t="s">
        <v>34</v>
      </c>
      <c r="E24" s="143" t="s">
        <v>29</v>
      </c>
      <c r="F24" s="115" t="s">
        <v>34</v>
      </c>
      <c r="G24" s="144">
        <v>12</v>
      </c>
      <c r="H24" s="116">
        <f>G24*6</f>
        <v>72</v>
      </c>
      <c r="I24" s="116"/>
      <c r="J24" s="116">
        <f>I24*6</f>
        <v>0</v>
      </c>
      <c r="K24" s="116">
        <v>22</v>
      </c>
      <c r="L24" s="116">
        <f>IF(K24&gt;4,K24*2+4,K24*3)</f>
        <v>48</v>
      </c>
      <c r="M24" s="117"/>
      <c r="N24" s="116">
        <f>IF(M24&gt;4,M24*2+4,M24*3)</f>
        <v>0</v>
      </c>
      <c r="O24" s="117">
        <v>5</v>
      </c>
      <c r="P24" s="117">
        <f>O24*2</f>
        <v>10</v>
      </c>
      <c r="Q24" s="117">
        <v>3</v>
      </c>
      <c r="R24" s="117">
        <f>Q24*3</f>
        <v>9</v>
      </c>
      <c r="S24" s="118">
        <f>H24+J24+L24+N24+P24+R24</f>
        <v>139</v>
      </c>
      <c r="T24" s="119"/>
      <c r="U24" s="116">
        <f>IF(T24=0,0,6)</f>
        <v>0</v>
      </c>
      <c r="V24" s="116"/>
      <c r="W24" s="116">
        <f>V24*4</f>
        <v>0</v>
      </c>
      <c r="X24" s="116"/>
      <c r="Y24" s="116">
        <f>X24*3</f>
        <v>0</v>
      </c>
      <c r="Z24" s="116"/>
      <c r="AA24" s="116">
        <f>IF(Z24=0,0,6)</f>
        <v>0</v>
      </c>
      <c r="AB24" s="118">
        <f>U24+W24+Y24+AA24</f>
        <v>0</v>
      </c>
      <c r="AC24" s="119"/>
      <c r="AD24" s="116"/>
      <c r="AE24" s="118"/>
      <c r="AF24" s="119">
        <v>1</v>
      </c>
      <c r="AG24" s="116">
        <f>AF24*12</f>
        <v>12</v>
      </c>
      <c r="AH24" s="116"/>
      <c r="AI24" s="116">
        <f>AH24*5</f>
        <v>0</v>
      </c>
      <c r="AJ24" s="116"/>
      <c r="AK24" s="116">
        <f>AJ24*3</f>
        <v>0</v>
      </c>
      <c r="AL24" s="116"/>
      <c r="AM24" s="116">
        <f>AL24*1</f>
        <v>0</v>
      </c>
      <c r="AN24" s="116"/>
      <c r="AO24" s="116">
        <f>AN24*5</f>
        <v>0</v>
      </c>
      <c r="AP24" s="116"/>
      <c r="AQ24" s="116">
        <f>AP24*5</f>
        <v>0</v>
      </c>
      <c r="AR24" s="116"/>
      <c r="AS24" s="116">
        <f>AR24*1</f>
        <v>0</v>
      </c>
      <c r="AT24" s="116"/>
      <c r="AU24" s="121">
        <f>AT24*0.5</f>
        <v>0</v>
      </c>
      <c r="AV24" s="116"/>
      <c r="AW24" s="121">
        <f>AV24*1</f>
        <v>0</v>
      </c>
      <c r="AX24" s="121">
        <f>IF(AI24+AK24+AM24+AO24+AQ24+AS24+AU24+AW24&gt;10,10,AI24+AK24+AM24+AO24+AQ24+AS24+AU24+AW24)</f>
        <v>0</v>
      </c>
      <c r="AY24" s="122">
        <f>AG24+AX24</f>
        <v>12</v>
      </c>
      <c r="AZ24" s="123">
        <f>S24+AB24+AY24</f>
        <v>151</v>
      </c>
    </row>
    <row r="25" spans="1:52" s="85" customFormat="1" ht="13.5">
      <c r="A25" s="111">
        <v>21</v>
      </c>
      <c r="B25" s="112" t="s">
        <v>236</v>
      </c>
      <c r="C25" s="113">
        <v>23263</v>
      </c>
      <c r="D25" s="142" t="s">
        <v>34</v>
      </c>
      <c r="E25" s="143" t="s">
        <v>29</v>
      </c>
      <c r="F25" s="115" t="s">
        <v>34</v>
      </c>
      <c r="G25" s="144">
        <v>12</v>
      </c>
      <c r="H25" s="116">
        <f>G25*6</f>
        <v>72</v>
      </c>
      <c r="I25" s="116"/>
      <c r="J25" s="116">
        <f>I25*6</f>
        <v>0</v>
      </c>
      <c r="K25" s="116">
        <v>20</v>
      </c>
      <c r="L25" s="116">
        <f>IF(K25&gt;4,K25*2+4,K25*3)</f>
        <v>44</v>
      </c>
      <c r="M25" s="117"/>
      <c r="N25" s="116">
        <f>IF(M25&gt;4,M25*2+4,M25*3)</f>
        <v>0</v>
      </c>
      <c r="O25" s="117">
        <v>5</v>
      </c>
      <c r="P25" s="117">
        <f>O25*2</f>
        <v>10</v>
      </c>
      <c r="Q25" s="117">
        <v>3</v>
      </c>
      <c r="R25" s="117">
        <f>Q25*3</f>
        <v>9</v>
      </c>
      <c r="S25" s="118">
        <f>H25+J25+L25+N25+P25+R25</f>
        <v>135</v>
      </c>
      <c r="T25" s="119"/>
      <c r="U25" s="116">
        <f>IF(T25=0,0,6)</f>
        <v>0</v>
      </c>
      <c r="V25" s="116"/>
      <c r="W25" s="116">
        <f>V25*4</f>
        <v>0</v>
      </c>
      <c r="X25" s="116">
        <v>1</v>
      </c>
      <c r="Y25" s="116">
        <f>X25*3</f>
        <v>3</v>
      </c>
      <c r="Z25" s="116"/>
      <c r="AA25" s="116">
        <f>IF(Z25=0,0,6)</f>
        <v>0</v>
      </c>
      <c r="AB25" s="118">
        <f>U25+W25+Y25+AA25</f>
        <v>3</v>
      </c>
      <c r="AC25" s="119"/>
      <c r="AD25" s="116"/>
      <c r="AE25" s="118"/>
      <c r="AF25" s="119">
        <v>1</v>
      </c>
      <c r="AG25" s="116">
        <f>AF25*12</f>
        <v>12</v>
      </c>
      <c r="AH25" s="116"/>
      <c r="AI25" s="116">
        <f>AH25*5</f>
        <v>0</v>
      </c>
      <c r="AJ25" s="116"/>
      <c r="AK25" s="116">
        <f>AJ25*3</f>
        <v>0</v>
      </c>
      <c r="AL25" s="116"/>
      <c r="AM25" s="116">
        <f>AL25*1</f>
        <v>0</v>
      </c>
      <c r="AN25" s="116"/>
      <c r="AO25" s="116">
        <f>AN25*5</f>
        <v>0</v>
      </c>
      <c r="AP25" s="116"/>
      <c r="AQ25" s="116">
        <f>AP25*5</f>
        <v>0</v>
      </c>
      <c r="AR25" s="116"/>
      <c r="AS25" s="116">
        <f>AR25*1</f>
        <v>0</v>
      </c>
      <c r="AT25" s="116"/>
      <c r="AU25" s="121">
        <f>AT25*0.5</f>
        <v>0</v>
      </c>
      <c r="AV25" s="116"/>
      <c r="AW25" s="121">
        <f>AV25*1</f>
        <v>0</v>
      </c>
      <c r="AX25" s="121">
        <f>IF(AI25+AK25+AM25+AO25+AQ25+AS25+AU25+AW25&gt;10,10,AI25+AK25+AM25+AO25+AQ25+AS25+AU25+AW25)</f>
        <v>0</v>
      </c>
      <c r="AY25" s="122">
        <f>AG25+AX25</f>
        <v>12</v>
      </c>
      <c r="AZ25" s="123">
        <f>S25+AB25+AY25</f>
        <v>150</v>
      </c>
    </row>
    <row r="26" spans="1:52" s="85" customFormat="1" ht="13.5">
      <c r="A26" s="111">
        <v>22</v>
      </c>
      <c r="B26" s="112" t="s">
        <v>191</v>
      </c>
      <c r="C26" s="113">
        <v>21055</v>
      </c>
      <c r="D26" s="142" t="s">
        <v>34</v>
      </c>
      <c r="E26" s="143" t="s">
        <v>29</v>
      </c>
      <c r="F26" s="115" t="s">
        <v>34</v>
      </c>
      <c r="G26" s="144">
        <v>12</v>
      </c>
      <c r="H26" s="116">
        <f>G26*6</f>
        <v>72</v>
      </c>
      <c r="I26" s="116"/>
      <c r="J26" s="116">
        <f>I26*6</f>
        <v>0</v>
      </c>
      <c r="K26" s="116">
        <v>21</v>
      </c>
      <c r="L26" s="116">
        <f>IF(K26&gt;4,K26*2+4,K26*3)</f>
        <v>46</v>
      </c>
      <c r="M26" s="117"/>
      <c r="N26" s="116">
        <f>IF(M26&gt;4,M26*2+4,M26*3)</f>
        <v>0</v>
      </c>
      <c r="O26" s="117">
        <v>5</v>
      </c>
      <c r="P26" s="117">
        <f>O26*2</f>
        <v>10</v>
      </c>
      <c r="Q26" s="117">
        <v>3</v>
      </c>
      <c r="R26" s="117">
        <f>Q26*3</f>
        <v>9</v>
      </c>
      <c r="S26" s="118">
        <f>H26+J26+L26+N26+P26+R26</f>
        <v>137</v>
      </c>
      <c r="T26" s="119"/>
      <c r="U26" s="116">
        <f>IF(T26=0,0,6)</f>
        <v>0</v>
      </c>
      <c r="V26" s="116"/>
      <c r="W26" s="116">
        <f>V26*4</f>
        <v>0</v>
      </c>
      <c r="X26" s="116"/>
      <c r="Y26" s="116">
        <f>X26*3</f>
        <v>0</v>
      </c>
      <c r="Z26" s="116"/>
      <c r="AA26" s="116">
        <f>IF(Z26=0,0,6)</f>
        <v>0</v>
      </c>
      <c r="AB26" s="118">
        <f>U26+W26+Y26+AA26</f>
        <v>0</v>
      </c>
      <c r="AC26" s="119"/>
      <c r="AD26" s="116"/>
      <c r="AE26" s="118"/>
      <c r="AF26" s="119">
        <v>1</v>
      </c>
      <c r="AG26" s="116">
        <f>AF26*12</f>
        <v>12</v>
      </c>
      <c r="AH26" s="116"/>
      <c r="AI26" s="116">
        <f>AH26*5</f>
        <v>0</v>
      </c>
      <c r="AJ26" s="116"/>
      <c r="AK26" s="116">
        <f>AJ26*3</f>
        <v>0</v>
      </c>
      <c r="AL26" s="116"/>
      <c r="AM26" s="116">
        <f>AL26*1</f>
        <v>0</v>
      </c>
      <c r="AN26" s="116"/>
      <c r="AO26" s="116">
        <f>AN26*5</f>
        <v>0</v>
      </c>
      <c r="AP26" s="116"/>
      <c r="AQ26" s="116">
        <f>AP26*5</f>
        <v>0</v>
      </c>
      <c r="AR26" s="116"/>
      <c r="AS26" s="116">
        <f>AR26*1</f>
        <v>0</v>
      </c>
      <c r="AT26" s="116"/>
      <c r="AU26" s="121">
        <f>AT26*0.5</f>
        <v>0</v>
      </c>
      <c r="AV26" s="116"/>
      <c r="AW26" s="121">
        <f>AV26*1</f>
        <v>0</v>
      </c>
      <c r="AX26" s="121">
        <f>IF(AI26+AK26+AM26+AO26+AQ26+AS26+AU26+AW26&gt;10,10,AI26+AK26+AM26+AO26+AQ26+AS26+AU26+AW26)</f>
        <v>0</v>
      </c>
      <c r="AY26" s="122">
        <f>AG26+AX26</f>
        <v>12</v>
      </c>
      <c r="AZ26" s="123">
        <f>S26+AB26+AY26</f>
        <v>149</v>
      </c>
    </row>
    <row r="27" spans="1:52" s="85" customFormat="1" ht="13.5">
      <c r="A27" s="111">
        <v>23</v>
      </c>
      <c r="B27" s="112" t="s">
        <v>235</v>
      </c>
      <c r="C27" s="113">
        <v>23258</v>
      </c>
      <c r="D27" s="142" t="s">
        <v>34</v>
      </c>
      <c r="E27" s="143" t="s">
        <v>29</v>
      </c>
      <c r="F27" s="115" t="s">
        <v>34</v>
      </c>
      <c r="G27" s="144">
        <v>12</v>
      </c>
      <c r="H27" s="116">
        <f>G27*6</f>
        <v>72</v>
      </c>
      <c r="I27" s="116"/>
      <c r="J27" s="116">
        <f>I27*6</f>
        <v>0</v>
      </c>
      <c r="K27" s="116">
        <v>21</v>
      </c>
      <c r="L27" s="116">
        <f>IF(K27&gt;4,K27*2+4,K27*3)</f>
        <v>46</v>
      </c>
      <c r="M27" s="117"/>
      <c r="N27" s="116">
        <f>IF(M27&gt;4,M27*2+4,M27*3)</f>
        <v>0</v>
      </c>
      <c r="O27" s="117">
        <v>5</v>
      </c>
      <c r="P27" s="117">
        <f>O27*2</f>
        <v>10</v>
      </c>
      <c r="Q27" s="117">
        <v>3</v>
      </c>
      <c r="R27" s="117">
        <f>Q27*3</f>
        <v>9</v>
      </c>
      <c r="S27" s="118">
        <f>H27+J27+L27+N27+P27+R27</f>
        <v>137</v>
      </c>
      <c r="T27" s="119"/>
      <c r="U27" s="116">
        <f>IF(T27=0,0,6)</f>
        <v>0</v>
      </c>
      <c r="V27" s="116"/>
      <c r="W27" s="116">
        <f>V27*4</f>
        <v>0</v>
      </c>
      <c r="X27" s="116"/>
      <c r="Y27" s="116">
        <f>X27*3</f>
        <v>0</v>
      </c>
      <c r="Z27" s="116"/>
      <c r="AA27" s="116">
        <f>IF(Z27=0,0,6)</f>
        <v>0</v>
      </c>
      <c r="AB27" s="118">
        <f>U27+W27+Y27+AA27</f>
        <v>0</v>
      </c>
      <c r="AC27" s="119"/>
      <c r="AD27" s="116"/>
      <c r="AE27" s="118"/>
      <c r="AF27" s="119">
        <v>1</v>
      </c>
      <c r="AG27" s="116">
        <f>AF27*12</f>
        <v>12</v>
      </c>
      <c r="AH27" s="116"/>
      <c r="AI27" s="116">
        <f>AH27*5</f>
        <v>0</v>
      </c>
      <c r="AJ27" s="116"/>
      <c r="AK27" s="116">
        <f>AJ27*3</f>
        <v>0</v>
      </c>
      <c r="AL27" s="116"/>
      <c r="AM27" s="116">
        <f>AL27*1</f>
        <v>0</v>
      </c>
      <c r="AN27" s="116"/>
      <c r="AO27" s="116">
        <f>AN27*5</f>
        <v>0</v>
      </c>
      <c r="AP27" s="116"/>
      <c r="AQ27" s="116">
        <f>AP27*5</f>
        <v>0</v>
      </c>
      <c r="AR27" s="116"/>
      <c r="AS27" s="116">
        <f>AR27*1</f>
        <v>0</v>
      </c>
      <c r="AT27" s="116"/>
      <c r="AU27" s="121">
        <f>AT27*0.5</f>
        <v>0</v>
      </c>
      <c r="AV27" s="116"/>
      <c r="AW27" s="121">
        <f>AV27*1</f>
        <v>0</v>
      </c>
      <c r="AX27" s="121">
        <f>IF(AI27+AK27+AM27+AO27+AQ27+AS27+AU27+AW27&gt;10,10,AI27+AK27+AM27+AO27+AQ27+AS27+AU27+AW27)</f>
        <v>0</v>
      </c>
      <c r="AY27" s="122">
        <f>AG27+AX27</f>
        <v>12</v>
      </c>
      <c r="AZ27" s="123">
        <f>S27+AB27+AY27</f>
        <v>149</v>
      </c>
    </row>
    <row r="28" spans="1:52" s="85" customFormat="1" ht="13.5">
      <c r="A28" s="111">
        <v>24</v>
      </c>
      <c r="B28" s="112" t="s">
        <v>282</v>
      </c>
      <c r="C28" s="113">
        <v>23273</v>
      </c>
      <c r="D28" s="142" t="s">
        <v>34</v>
      </c>
      <c r="E28" s="143" t="s">
        <v>29</v>
      </c>
      <c r="F28" s="115" t="s">
        <v>34</v>
      </c>
      <c r="G28" s="144">
        <v>12</v>
      </c>
      <c r="H28" s="116">
        <f>G28*6</f>
        <v>72</v>
      </c>
      <c r="I28" s="116"/>
      <c r="J28" s="116">
        <f>I28*6</f>
        <v>0</v>
      </c>
      <c r="K28" s="116">
        <v>21</v>
      </c>
      <c r="L28" s="116">
        <f>IF(K28&gt;4,K28*2+4,K28*3)</f>
        <v>46</v>
      </c>
      <c r="M28" s="117"/>
      <c r="N28" s="116">
        <f>IF(M28&gt;4,M28*2+4,M28*3)</f>
        <v>0</v>
      </c>
      <c r="O28" s="117">
        <v>5</v>
      </c>
      <c r="P28" s="117">
        <f>O28*2</f>
        <v>10</v>
      </c>
      <c r="Q28" s="117">
        <v>3</v>
      </c>
      <c r="R28" s="117">
        <f>Q28*3</f>
        <v>9</v>
      </c>
      <c r="S28" s="118">
        <f>H28+J28+L28+N28+P28+R28</f>
        <v>137</v>
      </c>
      <c r="T28" s="119"/>
      <c r="U28" s="116">
        <f>IF(T28=0,0,6)</f>
        <v>0</v>
      </c>
      <c r="V28" s="116"/>
      <c r="W28" s="116">
        <f>V28*4</f>
        <v>0</v>
      </c>
      <c r="X28" s="116"/>
      <c r="Y28" s="116">
        <f>X28*3</f>
        <v>0</v>
      </c>
      <c r="Z28" s="116"/>
      <c r="AA28" s="116">
        <f>IF(Z28=0,0,6)</f>
        <v>0</v>
      </c>
      <c r="AB28" s="118">
        <f>U28+W28+Y28+AA28</f>
        <v>0</v>
      </c>
      <c r="AC28" s="119"/>
      <c r="AD28" s="116"/>
      <c r="AE28" s="118"/>
      <c r="AF28" s="119">
        <v>1</v>
      </c>
      <c r="AG28" s="116">
        <f>AF28*12</f>
        <v>12</v>
      </c>
      <c r="AH28" s="116"/>
      <c r="AI28" s="116">
        <f>AH28*5</f>
        <v>0</v>
      </c>
      <c r="AJ28" s="116"/>
      <c r="AK28" s="116">
        <f>AJ28*3</f>
        <v>0</v>
      </c>
      <c r="AL28" s="116"/>
      <c r="AM28" s="116">
        <f>AL28*1</f>
        <v>0</v>
      </c>
      <c r="AN28" s="116"/>
      <c r="AO28" s="116">
        <f>AN28*5</f>
        <v>0</v>
      </c>
      <c r="AP28" s="116"/>
      <c r="AQ28" s="116">
        <f>AP28*5</f>
        <v>0</v>
      </c>
      <c r="AR28" s="116"/>
      <c r="AS28" s="116">
        <f>AR28*1</f>
        <v>0</v>
      </c>
      <c r="AT28" s="116"/>
      <c r="AU28" s="121">
        <f>AT28*0.5</f>
        <v>0</v>
      </c>
      <c r="AV28" s="116"/>
      <c r="AW28" s="121">
        <f>AV28*1</f>
        <v>0</v>
      </c>
      <c r="AX28" s="121">
        <f>IF(AI28+AK28+AM28+AO28+AQ28+AS28+AU28+AW28&gt;10,10,AI28+AK28+AM28+AO28+AQ28+AS28+AU28+AW28)</f>
        <v>0</v>
      </c>
      <c r="AY28" s="122">
        <f>AG28+AX28</f>
        <v>12</v>
      </c>
      <c r="AZ28" s="123">
        <f>S28+AB28+AY28</f>
        <v>149</v>
      </c>
    </row>
    <row r="29" spans="1:52" s="85" customFormat="1" ht="13.5">
      <c r="A29" s="111">
        <v>25</v>
      </c>
      <c r="B29" s="112" t="s">
        <v>193</v>
      </c>
      <c r="C29" s="113">
        <v>19092</v>
      </c>
      <c r="D29" s="142" t="s">
        <v>34</v>
      </c>
      <c r="E29" s="143" t="s">
        <v>29</v>
      </c>
      <c r="F29" s="115" t="s">
        <v>34</v>
      </c>
      <c r="G29" s="144">
        <v>11</v>
      </c>
      <c r="H29" s="116">
        <f>G29*6</f>
        <v>66</v>
      </c>
      <c r="I29" s="116"/>
      <c r="J29" s="116">
        <f>I29*6</f>
        <v>0</v>
      </c>
      <c r="K29" s="116">
        <v>22</v>
      </c>
      <c r="L29" s="116">
        <f>IF(K29&gt;4,K29*2+4,K29*3)</f>
        <v>48</v>
      </c>
      <c r="M29" s="117"/>
      <c r="N29" s="116">
        <f>IF(M29&gt;4,M29*2+4,M29*3)</f>
        <v>0</v>
      </c>
      <c r="O29" s="117">
        <v>5</v>
      </c>
      <c r="P29" s="117">
        <f>O29*2</f>
        <v>10</v>
      </c>
      <c r="Q29" s="117">
        <v>2</v>
      </c>
      <c r="R29" s="117">
        <f>Q29*3</f>
        <v>6</v>
      </c>
      <c r="S29" s="118">
        <f>H29+J29+L29+N29+P29+R29</f>
        <v>130</v>
      </c>
      <c r="T29" s="119"/>
      <c r="U29" s="116">
        <f>IF(T29=0,0,6)</f>
        <v>0</v>
      </c>
      <c r="V29" s="116"/>
      <c r="W29" s="116">
        <f>V29*4</f>
        <v>0</v>
      </c>
      <c r="X29" s="116"/>
      <c r="Y29" s="116">
        <f>X29*3</f>
        <v>0</v>
      </c>
      <c r="Z29" s="116"/>
      <c r="AA29" s="116">
        <f>IF(Z29=0,0,6)</f>
        <v>0</v>
      </c>
      <c r="AB29" s="118">
        <f>U29+W29+Y29+AA29</f>
        <v>0</v>
      </c>
      <c r="AC29" s="119"/>
      <c r="AD29" s="116"/>
      <c r="AE29" s="118"/>
      <c r="AF29" s="119">
        <v>1</v>
      </c>
      <c r="AG29" s="116">
        <f>AF29*12</f>
        <v>12</v>
      </c>
      <c r="AH29" s="116"/>
      <c r="AI29" s="116">
        <f>AH29*5</f>
        <v>0</v>
      </c>
      <c r="AJ29" s="116"/>
      <c r="AK29" s="116">
        <f>AJ29*3</f>
        <v>0</v>
      </c>
      <c r="AL29" s="116"/>
      <c r="AM29" s="116">
        <f>AL29*1</f>
        <v>0</v>
      </c>
      <c r="AN29" s="116">
        <v>1</v>
      </c>
      <c r="AO29" s="116">
        <f>AN29*5</f>
        <v>5</v>
      </c>
      <c r="AP29" s="116"/>
      <c r="AQ29" s="116">
        <f>AP29*5</f>
        <v>0</v>
      </c>
      <c r="AR29" s="116"/>
      <c r="AS29" s="116">
        <f>AR29*1</f>
        <v>0</v>
      </c>
      <c r="AT29" s="116"/>
      <c r="AU29" s="121">
        <f>AT29*0.5</f>
        <v>0</v>
      </c>
      <c r="AV29" s="116"/>
      <c r="AW29" s="121">
        <f>AV29*1</f>
        <v>0</v>
      </c>
      <c r="AX29" s="121">
        <f>IF(AI29+AK29+AM29+AO29+AQ29+AS29+AU29+AW29&gt;10,10,AI29+AK29+AM29+AO29+AQ29+AS29+AU29+AW29)</f>
        <v>5</v>
      </c>
      <c r="AY29" s="122">
        <f>AG29+AX29</f>
        <v>17</v>
      </c>
      <c r="AZ29" s="123">
        <f>S29+AB29+AY29</f>
        <v>147</v>
      </c>
    </row>
    <row r="30" spans="1:52" s="85" customFormat="1" ht="13.5">
      <c r="A30" s="111">
        <v>26</v>
      </c>
      <c r="B30" s="112" t="s">
        <v>246</v>
      </c>
      <c r="C30" s="113">
        <v>19988</v>
      </c>
      <c r="D30" s="142" t="s">
        <v>34</v>
      </c>
      <c r="E30" s="143" t="s">
        <v>29</v>
      </c>
      <c r="F30" s="115" t="s">
        <v>34</v>
      </c>
      <c r="G30" s="144">
        <v>10</v>
      </c>
      <c r="H30" s="116">
        <f>G30*6</f>
        <v>60</v>
      </c>
      <c r="I30" s="116"/>
      <c r="J30" s="116">
        <f>I30*6</f>
        <v>0</v>
      </c>
      <c r="K30" s="116">
        <v>26</v>
      </c>
      <c r="L30" s="116">
        <f>IF(K30&gt;4,K30*2+4,K30*3)</f>
        <v>56</v>
      </c>
      <c r="M30" s="117"/>
      <c r="N30" s="116">
        <f>IF(M30&gt;4,M30*2+4,M30*3)</f>
        <v>0</v>
      </c>
      <c r="O30" s="117">
        <v>5</v>
      </c>
      <c r="P30" s="117">
        <f>O30*2</f>
        <v>10</v>
      </c>
      <c r="Q30" s="117">
        <v>3</v>
      </c>
      <c r="R30" s="117">
        <f>Q30*3</f>
        <v>9</v>
      </c>
      <c r="S30" s="118">
        <f>H30+J30+L30+N30+P30+R30</f>
        <v>135</v>
      </c>
      <c r="T30" s="119"/>
      <c r="U30" s="116">
        <f>IF(T30=0,0,6)</f>
        <v>0</v>
      </c>
      <c r="V30" s="116"/>
      <c r="W30" s="116">
        <f>V30*4</f>
        <v>0</v>
      </c>
      <c r="X30" s="116"/>
      <c r="Y30" s="116">
        <f>X30*3</f>
        <v>0</v>
      </c>
      <c r="Z30" s="116"/>
      <c r="AA30" s="116">
        <f>IF(Z30=0,0,6)</f>
        <v>0</v>
      </c>
      <c r="AB30" s="118">
        <f>U30+W30+Y30+AA30</f>
        <v>0</v>
      </c>
      <c r="AC30" s="119"/>
      <c r="AD30" s="116"/>
      <c r="AE30" s="118"/>
      <c r="AF30" s="119">
        <v>1</v>
      </c>
      <c r="AG30" s="116">
        <f>AF30*12</f>
        <v>12</v>
      </c>
      <c r="AH30" s="116"/>
      <c r="AI30" s="116">
        <f>AH30*5</f>
        <v>0</v>
      </c>
      <c r="AJ30" s="116"/>
      <c r="AK30" s="116">
        <f>AJ30*3</f>
        <v>0</v>
      </c>
      <c r="AL30" s="116"/>
      <c r="AM30" s="116">
        <f>AL30*1</f>
        <v>0</v>
      </c>
      <c r="AN30" s="116"/>
      <c r="AO30" s="116">
        <f>AN30*5</f>
        <v>0</v>
      </c>
      <c r="AP30" s="116"/>
      <c r="AQ30" s="116">
        <f>AP30*5</f>
        <v>0</v>
      </c>
      <c r="AR30" s="116"/>
      <c r="AS30" s="116">
        <f>AR30*1</f>
        <v>0</v>
      </c>
      <c r="AT30" s="116"/>
      <c r="AU30" s="121">
        <f>AT30*0.5</f>
        <v>0</v>
      </c>
      <c r="AV30" s="116"/>
      <c r="AW30" s="121">
        <f>AV30*1</f>
        <v>0</v>
      </c>
      <c r="AX30" s="121">
        <f>IF(AI30+AK30+AM30+AO30+AQ30+AS30+AU30+AW30&gt;10,10,AI30+AK30+AM30+AO30+AQ30+AS30+AU30+AW30)</f>
        <v>0</v>
      </c>
      <c r="AY30" s="122">
        <f>AG30+AX30</f>
        <v>12</v>
      </c>
      <c r="AZ30" s="123">
        <f>S30+AB30+AY30</f>
        <v>147</v>
      </c>
    </row>
    <row r="31" spans="1:52" s="85" customFormat="1" ht="13.5">
      <c r="A31" s="111">
        <v>27</v>
      </c>
      <c r="B31" s="112" t="s">
        <v>243</v>
      </c>
      <c r="C31" s="113">
        <v>23308</v>
      </c>
      <c r="D31" s="142" t="s">
        <v>34</v>
      </c>
      <c r="E31" s="143" t="s">
        <v>29</v>
      </c>
      <c r="F31" s="115" t="s">
        <v>34</v>
      </c>
      <c r="G31" s="144">
        <v>12</v>
      </c>
      <c r="H31" s="116">
        <f>G31*6</f>
        <v>72</v>
      </c>
      <c r="I31" s="116"/>
      <c r="J31" s="116">
        <f>I31*6</f>
        <v>0</v>
      </c>
      <c r="K31" s="116">
        <v>20</v>
      </c>
      <c r="L31" s="116">
        <f>IF(K31&gt;4,K31*2+4,K31*3)</f>
        <v>44</v>
      </c>
      <c r="M31" s="117"/>
      <c r="N31" s="116">
        <f>IF(M31&gt;4,M31*2+4,M31*3)</f>
        <v>0</v>
      </c>
      <c r="O31" s="117">
        <v>5</v>
      </c>
      <c r="P31" s="117">
        <f>O31*2</f>
        <v>10</v>
      </c>
      <c r="Q31" s="117">
        <v>3</v>
      </c>
      <c r="R31" s="117">
        <f>Q31*3</f>
        <v>9</v>
      </c>
      <c r="S31" s="118">
        <f>H31+J31+L31+N31+P31+R31</f>
        <v>135</v>
      </c>
      <c r="T31" s="119"/>
      <c r="U31" s="116">
        <f>IF(T31=0,0,6)</f>
        <v>0</v>
      </c>
      <c r="V31" s="116"/>
      <c r="W31" s="116">
        <f>V31*4</f>
        <v>0</v>
      </c>
      <c r="X31" s="116"/>
      <c r="Y31" s="116">
        <f>X31*3</f>
        <v>0</v>
      </c>
      <c r="Z31" s="116"/>
      <c r="AA31" s="116">
        <f>IF(Z31=0,0,6)</f>
        <v>0</v>
      </c>
      <c r="AB31" s="118">
        <f>U31+W31+Y31+AA31</f>
        <v>0</v>
      </c>
      <c r="AC31" s="119"/>
      <c r="AD31" s="116"/>
      <c r="AE31" s="118"/>
      <c r="AF31" s="119">
        <v>1</v>
      </c>
      <c r="AG31" s="116">
        <f>AF31*12</f>
        <v>12</v>
      </c>
      <c r="AH31" s="116"/>
      <c r="AI31" s="116">
        <f>AH31*5</f>
        <v>0</v>
      </c>
      <c r="AJ31" s="116"/>
      <c r="AK31" s="116">
        <f>AJ31*3</f>
        <v>0</v>
      </c>
      <c r="AL31" s="116"/>
      <c r="AM31" s="116">
        <f>AL31*1</f>
        <v>0</v>
      </c>
      <c r="AN31" s="116"/>
      <c r="AO31" s="116">
        <f>AN31*5</f>
        <v>0</v>
      </c>
      <c r="AP31" s="116"/>
      <c r="AQ31" s="116">
        <f>AP31*5</f>
        <v>0</v>
      </c>
      <c r="AR31" s="116"/>
      <c r="AS31" s="116">
        <f>AR31*1</f>
        <v>0</v>
      </c>
      <c r="AT31" s="116"/>
      <c r="AU31" s="121">
        <f>AT31*0.5</f>
        <v>0</v>
      </c>
      <c r="AV31" s="116"/>
      <c r="AW31" s="121">
        <f>AV31*1</f>
        <v>0</v>
      </c>
      <c r="AX31" s="121">
        <f>IF(AI31+AK31+AM31+AO31+AQ31+AS31+AU31+AW31&gt;10,10,AI31+AK31+AM31+AO31+AQ31+AS31+AU31+AW31)</f>
        <v>0</v>
      </c>
      <c r="AY31" s="122">
        <f>AG31+AX31</f>
        <v>12</v>
      </c>
      <c r="AZ31" s="123">
        <f>S31+AB31+AY31</f>
        <v>147</v>
      </c>
    </row>
    <row r="32" spans="1:52" s="85" customFormat="1" ht="13.5">
      <c r="A32" s="111">
        <v>28</v>
      </c>
      <c r="B32" s="112" t="s">
        <v>238</v>
      </c>
      <c r="C32" s="113">
        <v>22288</v>
      </c>
      <c r="D32" s="142" t="s">
        <v>34</v>
      </c>
      <c r="E32" s="143" t="s">
        <v>29</v>
      </c>
      <c r="F32" s="115" t="s">
        <v>34</v>
      </c>
      <c r="G32" s="144">
        <v>12</v>
      </c>
      <c r="H32" s="116">
        <f>G32*6</f>
        <v>72</v>
      </c>
      <c r="I32" s="116"/>
      <c r="J32" s="116">
        <f>I32*6</f>
        <v>0</v>
      </c>
      <c r="K32" s="116">
        <v>21</v>
      </c>
      <c r="L32" s="116">
        <f>IF(K32&gt;4,K32*2+4,K32*3)</f>
        <v>46</v>
      </c>
      <c r="M32" s="117"/>
      <c r="N32" s="116">
        <f>IF(M32&gt;4,M32*2+4,M32*3)</f>
        <v>0</v>
      </c>
      <c r="O32" s="117">
        <v>5</v>
      </c>
      <c r="P32" s="117">
        <f>O32*2</f>
        <v>10</v>
      </c>
      <c r="Q32" s="117">
        <v>2</v>
      </c>
      <c r="R32" s="117">
        <f>Q32*3</f>
        <v>6</v>
      </c>
      <c r="S32" s="118">
        <f>H32+J32+L32+N32+P32+R32</f>
        <v>134</v>
      </c>
      <c r="T32" s="119"/>
      <c r="U32" s="116">
        <f>IF(T32=0,0,6)</f>
        <v>0</v>
      </c>
      <c r="V32" s="116"/>
      <c r="W32" s="116">
        <f>V32*4</f>
        <v>0</v>
      </c>
      <c r="X32" s="116"/>
      <c r="Y32" s="116">
        <f>X32*3</f>
        <v>0</v>
      </c>
      <c r="Z32" s="116"/>
      <c r="AA32" s="116">
        <f>IF(Z32=0,0,6)</f>
        <v>0</v>
      </c>
      <c r="AB32" s="118">
        <f>U32+W32+Y32+AA32</f>
        <v>0</v>
      </c>
      <c r="AC32" s="119"/>
      <c r="AD32" s="116"/>
      <c r="AE32" s="118"/>
      <c r="AF32" s="119">
        <v>1</v>
      </c>
      <c r="AG32" s="116">
        <f>AF32*12</f>
        <v>12</v>
      </c>
      <c r="AH32" s="116"/>
      <c r="AI32" s="116">
        <f>AH32*5</f>
        <v>0</v>
      </c>
      <c r="AJ32" s="116"/>
      <c r="AK32" s="116">
        <f>AJ32*3</f>
        <v>0</v>
      </c>
      <c r="AL32" s="116"/>
      <c r="AM32" s="116">
        <f>AL32*1</f>
        <v>0</v>
      </c>
      <c r="AN32" s="116"/>
      <c r="AO32" s="116">
        <f>AN32*5</f>
        <v>0</v>
      </c>
      <c r="AP32" s="116"/>
      <c r="AQ32" s="116">
        <f>AP32*5</f>
        <v>0</v>
      </c>
      <c r="AR32" s="116"/>
      <c r="AS32" s="116">
        <f>AR32*1</f>
        <v>0</v>
      </c>
      <c r="AT32" s="116"/>
      <c r="AU32" s="121">
        <f>AT32*0.5</f>
        <v>0</v>
      </c>
      <c r="AV32" s="116"/>
      <c r="AW32" s="121">
        <f>AV32*1</f>
        <v>0</v>
      </c>
      <c r="AX32" s="121">
        <f>IF(AI32+AK32+AM32+AO32+AQ32+AS32+AU32+AW32&gt;10,10,AI32+AK32+AM32+AO32+AQ32+AS32+AU32+AW32)</f>
        <v>0</v>
      </c>
      <c r="AY32" s="122">
        <f>AG32+AX32</f>
        <v>12</v>
      </c>
      <c r="AZ32" s="123">
        <f>S32+AB32+AY32</f>
        <v>146</v>
      </c>
    </row>
    <row r="33" spans="1:52" s="85" customFormat="1" ht="13.5">
      <c r="A33" s="111">
        <v>29</v>
      </c>
      <c r="B33" s="112" t="s">
        <v>230</v>
      </c>
      <c r="C33" s="113">
        <v>22848</v>
      </c>
      <c r="D33" s="142" t="s">
        <v>34</v>
      </c>
      <c r="E33" s="143" t="s">
        <v>29</v>
      </c>
      <c r="F33" s="115" t="s">
        <v>34</v>
      </c>
      <c r="G33" s="144">
        <v>12</v>
      </c>
      <c r="H33" s="116">
        <f>G33*6</f>
        <v>72</v>
      </c>
      <c r="I33" s="116"/>
      <c r="J33" s="116">
        <f>I33*6</f>
        <v>0</v>
      </c>
      <c r="K33" s="116">
        <v>18</v>
      </c>
      <c r="L33" s="116">
        <f>IF(K33&gt;4,K33*2+4,K33*3)</f>
        <v>40</v>
      </c>
      <c r="M33" s="117"/>
      <c r="N33" s="116">
        <f>IF(M33&gt;4,M33*2+4,M33*3)</f>
        <v>0</v>
      </c>
      <c r="O33" s="117">
        <v>5</v>
      </c>
      <c r="P33" s="117">
        <f>O33*2</f>
        <v>10</v>
      </c>
      <c r="Q33" s="117">
        <v>2</v>
      </c>
      <c r="R33" s="117">
        <f>Q33*3</f>
        <v>6</v>
      </c>
      <c r="S33" s="118">
        <f>H33+J33+L33+N33+P33+R33</f>
        <v>128</v>
      </c>
      <c r="T33" s="119"/>
      <c r="U33" s="116">
        <f>IF(T33=0,0,6)</f>
        <v>0</v>
      </c>
      <c r="V33" s="116"/>
      <c r="W33" s="116">
        <f>V33*4</f>
        <v>0</v>
      </c>
      <c r="X33" s="116"/>
      <c r="Y33" s="116">
        <f>X33*3</f>
        <v>0</v>
      </c>
      <c r="Z33" s="116"/>
      <c r="AA33" s="116">
        <f>IF(Z33=0,0,6)</f>
        <v>0</v>
      </c>
      <c r="AB33" s="118">
        <f>U33+W33+Y33+AA33</f>
        <v>0</v>
      </c>
      <c r="AC33" s="119"/>
      <c r="AD33" s="116"/>
      <c r="AE33" s="118"/>
      <c r="AF33" s="119">
        <v>1</v>
      </c>
      <c r="AG33" s="116">
        <f>AF33*12</f>
        <v>12</v>
      </c>
      <c r="AH33" s="116"/>
      <c r="AI33" s="116">
        <f>AH33*5</f>
        <v>0</v>
      </c>
      <c r="AJ33" s="116">
        <v>1</v>
      </c>
      <c r="AK33" s="116">
        <f>AJ33*3</f>
        <v>3</v>
      </c>
      <c r="AL33" s="116"/>
      <c r="AM33" s="116">
        <f>AL33*1</f>
        <v>0</v>
      </c>
      <c r="AN33" s="116"/>
      <c r="AO33" s="116">
        <f>AN33*5</f>
        <v>0</v>
      </c>
      <c r="AP33" s="116"/>
      <c r="AQ33" s="116">
        <f>AP33*5</f>
        <v>0</v>
      </c>
      <c r="AR33" s="116"/>
      <c r="AS33" s="116">
        <f>AR33*1</f>
        <v>0</v>
      </c>
      <c r="AT33" s="116"/>
      <c r="AU33" s="121">
        <f>AT33*0.5</f>
        <v>0</v>
      </c>
      <c r="AV33" s="116"/>
      <c r="AW33" s="121">
        <f>AV33*1</f>
        <v>0</v>
      </c>
      <c r="AX33" s="121">
        <f>IF(AI33+AK33+AM33+AO33+AQ33+AS33+AU33+AW33&gt;10,10,AI33+AK33+AM33+AO33+AQ33+AS33+AU33+AW33)</f>
        <v>3</v>
      </c>
      <c r="AY33" s="122">
        <f>AG33+AX33</f>
        <v>15</v>
      </c>
      <c r="AZ33" s="123">
        <f>S33+AB33+AY33</f>
        <v>143</v>
      </c>
    </row>
    <row r="34" spans="1:52" s="85" customFormat="1" ht="13.5">
      <c r="A34" s="111">
        <v>30</v>
      </c>
      <c r="B34" s="112" t="s">
        <v>192</v>
      </c>
      <c r="C34" s="113">
        <v>23251</v>
      </c>
      <c r="D34" s="142" t="s">
        <v>34</v>
      </c>
      <c r="E34" s="143" t="s">
        <v>29</v>
      </c>
      <c r="F34" s="115" t="s">
        <v>34</v>
      </c>
      <c r="G34" s="144">
        <v>12</v>
      </c>
      <c r="H34" s="116">
        <f>G34*6</f>
        <v>72</v>
      </c>
      <c r="I34" s="116"/>
      <c r="J34" s="116">
        <f>I34*6</f>
        <v>0</v>
      </c>
      <c r="K34" s="116">
        <v>19</v>
      </c>
      <c r="L34" s="116">
        <f>IF(K34&gt;4,K34*2+4,K34*3)</f>
        <v>42</v>
      </c>
      <c r="M34" s="117"/>
      <c r="N34" s="116">
        <f>IF(M34&gt;4,M34*2+4,M34*3)</f>
        <v>0</v>
      </c>
      <c r="O34" s="117">
        <v>4</v>
      </c>
      <c r="P34" s="117">
        <f>O34*2</f>
        <v>8</v>
      </c>
      <c r="Q34" s="117">
        <v>3</v>
      </c>
      <c r="R34" s="117">
        <f>Q34*3</f>
        <v>9</v>
      </c>
      <c r="S34" s="118">
        <f>H34+J34+L34+N34+P34+R34</f>
        <v>131</v>
      </c>
      <c r="T34" s="119"/>
      <c r="U34" s="116">
        <f>IF(T34=0,0,6)</f>
        <v>0</v>
      </c>
      <c r="V34" s="116"/>
      <c r="W34" s="116">
        <f>V34*4</f>
        <v>0</v>
      </c>
      <c r="X34" s="116"/>
      <c r="Y34" s="116">
        <f>X34*3</f>
        <v>0</v>
      </c>
      <c r="Z34" s="116"/>
      <c r="AA34" s="116">
        <f>IF(Z34=0,0,6)</f>
        <v>0</v>
      </c>
      <c r="AB34" s="118">
        <f>U34+W34+Y34+AA34</f>
        <v>0</v>
      </c>
      <c r="AC34" s="119"/>
      <c r="AD34" s="116"/>
      <c r="AE34" s="118"/>
      <c r="AF34" s="119">
        <v>1</v>
      </c>
      <c r="AG34" s="116">
        <f>AF34*12</f>
        <v>12</v>
      </c>
      <c r="AH34" s="116"/>
      <c r="AI34" s="116">
        <f>AH34*5</f>
        <v>0</v>
      </c>
      <c r="AJ34" s="116"/>
      <c r="AK34" s="116">
        <f>AJ34*3</f>
        <v>0</v>
      </c>
      <c r="AL34" s="116"/>
      <c r="AM34" s="116">
        <f>AL34*1</f>
        <v>0</v>
      </c>
      <c r="AN34" s="116"/>
      <c r="AO34" s="116">
        <f>AN34*5</f>
        <v>0</v>
      </c>
      <c r="AP34" s="116"/>
      <c r="AQ34" s="116">
        <f>AP34*5</f>
        <v>0</v>
      </c>
      <c r="AR34" s="116"/>
      <c r="AS34" s="116">
        <f>AR34*1</f>
        <v>0</v>
      </c>
      <c r="AT34" s="116"/>
      <c r="AU34" s="121">
        <f>AT34*0.5</f>
        <v>0</v>
      </c>
      <c r="AV34" s="116"/>
      <c r="AW34" s="121">
        <f>AV34*1</f>
        <v>0</v>
      </c>
      <c r="AX34" s="121">
        <f>IF(AI34+AK34+AM34+AO34+AQ34+AS34+AU34+AW34&gt;10,10,AI34+AK34+AM34+AO34+AQ34+AS34+AU34+AW34)</f>
        <v>0</v>
      </c>
      <c r="AY34" s="122">
        <f>AG34+AX34</f>
        <v>12</v>
      </c>
      <c r="AZ34" s="123">
        <f>S34+AB34+AY34</f>
        <v>143</v>
      </c>
    </row>
    <row r="35" spans="1:52" s="85" customFormat="1" ht="13.5">
      <c r="A35" s="111">
        <v>31</v>
      </c>
      <c r="B35" s="112" t="s">
        <v>198</v>
      </c>
      <c r="C35" s="113">
        <v>22409</v>
      </c>
      <c r="D35" s="142" t="s">
        <v>34</v>
      </c>
      <c r="E35" s="143" t="s">
        <v>29</v>
      </c>
      <c r="F35" s="115" t="s">
        <v>34</v>
      </c>
      <c r="G35" s="144">
        <v>10</v>
      </c>
      <c r="H35" s="116">
        <f>G35*6</f>
        <v>60</v>
      </c>
      <c r="I35" s="116"/>
      <c r="J35" s="116">
        <f>I35*6</f>
        <v>0</v>
      </c>
      <c r="K35" s="116">
        <v>18</v>
      </c>
      <c r="L35" s="116">
        <f>IF(K35&gt;4,K35*2+4,K35*3)</f>
        <v>40</v>
      </c>
      <c r="M35" s="117"/>
      <c r="N35" s="116">
        <f>IF(M35&gt;4,M35*2+4,M35*3)</f>
        <v>0</v>
      </c>
      <c r="O35" s="117">
        <v>4</v>
      </c>
      <c r="P35" s="117">
        <f>O35*2</f>
        <v>8</v>
      </c>
      <c r="Q35" s="117">
        <v>3</v>
      </c>
      <c r="R35" s="117">
        <f>Q35*3</f>
        <v>9</v>
      </c>
      <c r="S35" s="118">
        <f>H35+J35+L35+N35+P35+R35</f>
        <v>117</v>
      </c>
      <c r="T35" s="119"/>
      <c r="U35" s="116">
        <f>IF(T35=0,0,6)</f>
        <v>0</v>
      </c>
      <c r="V35" s="116"/>
      <c r="W35" s="116">
        <f>V35*4</f>
        <v>0</v>
      </c>
      <c r="X35" s="116"/>
      <c r="Y35" s="116">
        <f>X35*3</f>
        <v>0</v>
      </c>
      <c r="Z35" s="116"/>
      <c r="AA35" s="116">
        <f>IF(Z35=0,0,6)</f>
        <v>0</v>
      </c>
      <c r="AB35" s="118">
        <f>U35+W35+Y35+AA35</f>
        <v>0</v>
      </c>
      <c r="AC35" s="119"/>
      <c r="AD35" s="116"/>
      <c r="AE35" s="118"/>
      <c r="AF35" s="119">
        <v>1</v>
      </c>
      <c r="AG35" s="116">
        <f>AF35*12</f>
        <v>12</v>
      </c>
      <c r="AH35" s="116"/>
      <c r="AI35" s="116">
        <f>AH35*5</f>
        <v>0</v>
      </c>
      <c r="AJ35" s="116">
        <v>1</v>
      </c>
      <c r="AK35" s="116">
        <f>AJ35*3</f>
        <v>3</v>
      </c>
      <c r="AL35" s="116">
        <v>1</v>
      </c>
      <c r="AM35" s="116">
        <f>AL35*1</f>
        <v>1</v>
      </c>
      <c r="AN35" s="116">
        <v>2</v>
      </c>
      <c r="AO35" s="116">
        <f>AN35*5</f>
        <v>10</v>
      </c>
      <c r="AP35" s="116"/>
      <c r="AQ35" s="116">
        <f>AP35*5</f>
        <v>0</v>
      </c>
      <c r="AR35" s="116"/>
      <c r="AS35" s="116">
        <f>AR35*1</f>
        <v>0</v>
      </c>
      <c r="AT35" s="116"/>
      <c r="AU35" s="121">
        <f>AT35*0.5</f>
        <v>0</v>
      </c>
      <c r="AV35" s="116"/>
      <c r="AW35" s="121">
        <f>AV35*1</f>
        <v>0</v>
      </c>
      <c r="AX35" s="121">
        <f>IF(AI35+AK35+AM35+AO35+AQ35+AS35+AU35+AW35&gt;10,10,AI35+AK35+AM35+AO35+AQ35+AS35+AU35+AW35)</f>
        <v>10</v>
      </c>
      <c r="AY35" s="122">
        <f>AG35+AX35</f>
        <v>22</v>
      </c>
      <c r="AZ35" s="123">
        <f>S35+AB35+AY35</f>
        <v>139</v>
      </c>
    </row>
    <row r="36" spans="1:52" s="85" customFormat="1" ht="13.5">
      <c r="A36" s="111">
        <v>32</v>
      </c>
      <c r="B36" s="112" t="s">
        <v>314</v>
      </c>
      <c r="C36" s="113">
        <v>23185</v>
      </c>
      <c r="D36" s="142" t="s">
        <v>34</v>
      </c>
      <c r="E36" s="143" t="s">
        <v>29</v>
      </c>
      <c r="F36" s="115" t="s">
        <v>34</v>
      </c>
      <c r="G36" s="144">
        <v>9</v>
      </c>
      <c r="H36" s="116">
        <f>G36*6</f>
        <v>54</v>
      </c>
      <c r="I36" s="116"/>
      <c r="J36" s="116">
        <f>I36*6</f>
        <v>0</v>
      </c>
      <c r="K36" s="116">
        <v>21</v>
      </c>
      <c r="L36" s="116">
        <f>IF(K36&gt;4,K36*2+4,K36*3)</f>
        <v>46</v>
      </c>
      <c r="M36" s="117"/>
      <c r="N36" s="116">
        <f>IF(M36&gt;4,M36*2+4,M36*3)</f>
        <v>0</v>
      </c>
      <c r="O36" s="117">
        <v>3</v>
      </c>
      <c r="P36" s="117">
        <f>O36*2</f>
        <v>6</v>
      </c>
      <c r="Q36" s="117">
        <v>3</v>
      </c>
      <c r="R36" s="117">
        <f>Q36*3</f>
        <v>9</v>
      </c>
      <c r="S36" s="118">
        <f>H36+J36+L36+N36+P36+R36</f>
        <v>115</v>
      </c>
      <c r="T36" s="119"/>
      <c r="U36" s="116">
        <f>IF(T36=0,0,6)</f>
        <v>0</v>
      </c>
      <c r="V36" s="116"/>
      <c r="W36" s="116">
        <f>V36*4</f>
        <v>0</v>
      </c>
      <c r="X36" s="116"/>
      <c r="Y36" s="116">
        <f>X36*3</f>
        <v>0</v>
      </c>
      <c r="Z36" s="116"/>
      <c r="AA36" s="116">
        <f>IF(Z36=0,0,6)</f>
        <v>0</v>
      </c>
      <c r="AB36" s="118">
        <f>U36+W36+Y36+AA36</f>
        <v>0</v>
      </c>
      <c r="AC36" s="119"/>
      <c r="AD36" s="116"/>
      <c r="AE36" s="118"/>
      <c r="AF36" s="119">
        <v>1</v>
      </c>
      <c r="AG36" s="116">
        <f>AF36*12</f>
        <v>12</v>
      </c>
      <c r="AH36" s="116">
        <v>1</v>
      </c>
      <c r="AI36" s="116">
        <f>AH36*5</f>
        <v>5</v>
      </c>
      <c r="AJ36" s="116">
        <v>1</v>
      </c>
      <c r="AK36" s="116">
        <f>AJ36*3</f>
        <v>3</v>
      </c>
      <c r="AL36" s="116">
        <v>1</v>
      </c>
      <c r="AM36" s="116">
        <f>AL36*1</f>
        <v>1</v>
      </c>
      <c r="AN36" s="116">
        <v>1</v>
      </c>
      <c r="AO36" s="116">
        <f>AN36*5</f>
        <v>5</v>
      </c>
      <c r="AP36" s="116"/>
      <c r="AQ36" s="116">
        <f>AP36*5</f>
        <v>0</v>
      </c>
      <c r="AR36" s="116"/>
      <c r="AS36" s="116">
        <f>AR36*1</f>
        <v>0</v>
      </c>
      <c r="AT36" s="116"/>
      <c r="AU36" s="121">
        <f>AT36*0.5</f>
        <v>0</v>
      </c>
      <c r="AV36" s="116"/>
      <c r="AW36" s="121">
        <f>AV36*1</f>
        <v>0</v>
      </c>
      <c r="AX36" s="121">
        <f>IF(AI36+AK36+AM36+AO36+AQ36+AS36+AU36+AW36&gt;10,10,AI36+AK36+AM36+AO36+AQ36+AS36+AU36+AW36)</f>
        <v>10</v>
      </c>
      <c r="AY36" s="122">
        <f>AG36+AX36</f>
        <v>22</v>
      </c>
      <c r="AZ36" s="123">
        <f>S36+AB36+AY36</f>
        <v>137</v>
      </c>
    </row>
    <row r="37" spans="1:52" s="85" customFormat="1" ht="13.5">
      <c r="A37" s="111">
        <v>33</v>
      </c>
      <c r="B37" s="112" t="s">
        <v>241</v>
      </c>
      <c r="C37" s="113">
        <v>24532</v>
      </c>
      <c r="D37" s="142" t="s">
        <v>34</v>
      </c>
      <c r="E37" s="143" t="s">
        <v>29</v>
      </c>
      <c r="F37" s="115" t="s">
        <v>34</v>
      </c>
      <c r="G37" s="144">
        <v>10</v>
      </c>
      <c r="H37" s="116">
        <f>G37*6</f>
        <v>60</v>
      </c>
      <c r="I37" s="116"/>
      <c r="J37" s="116">
        <f>I37*6</f>
        <v>0</v>
      </c>
      <c r="K37" s="116">
        <v>19</v>
      </c>
      <c r="L37" s="116">
        <f>IF(K37&gt;4,K37*2+4,K37*3)</f>
        <v>42</v>
      </c>
      <c r="M37" s="117"/>
      <c r="N37" s="116">
        <f>IF(M37&gt;4,M37*2+4,M37*3)</f>
        <v>0</v>
      </c>
      <c r="O37" s="117">
        <v>5</v>
      </c>
      <c r="P37" s="117">
        <f>O37*2</f>
        <v>10</v>
      </c>
      <c r="Q37" s="117">
        <v>3</v>
      </c>
      <c r="R37" s="117">
        <f>Q37*3</f>
        <v>9</v>
      </c>
      <c r="S37" s="118">
        <f>H37+J37+L37+N37+P37+R37</f>
        <v>121</v>
      </c>
      <c r="T37" s="119"/>
      <c r="U37" s="116">
        <f>IF(T37=0,0,6)</f>
        <v>0</v>
      </c>
      <c r="V37" s="116"/>
      <c r="W37" s="116">
        <f>V37*4</f>
        <v>0</v>
      </c>
      <c r="X37" s="116">
        <v>1</v>
      </c>
      <c r="Y37" s="116">
        <f>X37*3</f>
        <v>3</v>
      </c>
      <c r="Z37" s="116"/>
      <c r="AA37" s="116">
        <f>IF(Z37=0,0,6)</f>
        <v>0</v>
      </c>
      <c r="AB37" s="118">
        <f>U37+W37+Y37+AA37</f>
        <v>3</v>
      </c>
      <c r="AC37" s="119"/>
      <c r="AD37" s="116"/>
      <c r="AE37" s="118"/>
      <c r="AF37" s="119">
        <v>1</v>
      </c>
      <c r="AG37" s="116">
        <f>AF37*12</f>
        <v>12</v>
      </c>
      <c r="AH37" s="116"/>
      <c r="AI37" s="116">
        <f>AH37*5</f>
        <v>0</v>
      </c>
      <c r="AJ37" s="116"/>
      <c r="AK37" s="116">
        <f>AJ37*3</f>
        <v>0</v>
      </c>
      <c r="AL37" s="116"/>
      <c r="AM37" s="116">
        <f>AL37*1</f>
        <v>0</v>
      </c>
      <c r="AN37" s="116"/>
      <c r="AO37" s="116">
        <f>AN37*5</f>
        <v>0</v>
      </c>
      <c r="AP37" s="116"/>
      <c r="AQ37" s="116">
        <f>AP37*5</f>
        <v>0</v>
      </c>
      <c r="AR37" s="116"/>
      <c r="AS37" s="116">
        <f>AR37*1</f>
        <v>0</v>
      </c>
      <c r="AT37" s="116"/>
      <c r="AU37" s="121">
        <f>AT37*0.5</f>
        <v>0</v>
      </c>
      <c r="AV37" s="116"/>
      <c r="AW37" s="121">
        <f>AV37*1</f>
        <v>0</v>
      </c>
      <c r="AX37" s="121">
        <f>IF(AI37+AK37+AM37+AO37+AQ37+AS37+AU37+AW37&gt;10,10,AI37+AK37+AM37+AO37+AQ37+AS37+AU37+AW37)</f>
        <v>0</v>
      </c>
      <c r="AY37" s="122">
        <f>AG37+AX37</f>
        <v>12</v>
      </c>
      <c r="AZ37" s="123">
        <f>S37+AB37+AY37</f>
        <v>136</v>
      </c>
    </row>
    <row r="38" spans="1:52" s="85" customFormat="1" ht="13.5">
      <c r="A38" s="111">
        <v>34</v>
      </c>
      <c r="B38" s="112" t="s">
        <v>200</v>
      </c>
      <c r="C38" s="113">
        <v>20935</v>
      </c>
      <c r="D38" s="142" t="s">
        <v>34</v>
      </c>
      <c r="E38" s="143" t="s">
        <v>29</v>
      </c>
      <c r="F38" s="115" t="s">
        <v>34</v>
      </c>
      <c r="G38" s="144">
        <v>10</v>
      </c>
      <c r="H38" s="116">
        <f>G38*6</f>
        <v>60</v>
      </c>
      <c r="I38" s="116"/>
      <c r="J38" s="116">
        <f>I38*6</f>
        <v>0</v>
      </c>
      <c r="K38" s="116">
        <v>19</v>
      </c>
      <c r="L38" s="116">
        <f>IF(K38&gt;4,K38*2+4,K38*3)</f>
        <v>42</v>
      </c>
      <c r="M38" s="117"/>
      <c r="N38" s="116">
        <f>IF(M38&gt;4,M38*2+4,M38*3)</f>
        <v>0</v>
      </c>
      <c r="O38" s="117">
        <v>5</v>
      </c>
      <c r="P38" s="117">
        <f>O38*2</f>
        <v>10</v>
      </c>
      <c r="Q38" s="117">
        <v>3</v>
      </c>
      <c r="R38" s="117">
        <f>Q38*3</f>
        <v>9</v>
      </c>
      <c r="S38" s="118">
        <f>H38+J38+L38+N38+P38+R38</f>
        <v>121</v>
      </c>
      <c r="T38" s="119"/>
      <c r="U38" s="116">
        <f>IF(T38=0,0,6)</f>
        <v>0</v>
      </c>
      <c r="V38" s="116"/>
      <c r="W38" s="116">
        <f>V38*4</f>
        <v>0</v>
      </c>
      <c r="X38" s="116"/>
      <c r="Y38" s="116">
        <f>X38*3</f>
        <v>0</v>
      </c>
      <c r="Z38" s="116"/>
      <c r="AA38" s="116">
        <f>IF(Z38=0,0,6)</f>
        <v>0</v>
      </c>
      <c r="AB38" s="118">
        <f>U38+W38+Y38+AA38</f>
        <v>0</v>
      </c>
      <c r="AC38" s="119"/>
      <c r="AD38" s="116"/>
      <c r="AE38" s="118"/>
      <c r="AF38" s="119">
        <v>1</v>
      </c>
      <c r="AG38" s="116">
        <f>AF38*12</f>
        <v>12</v>
      </c>
      <c r="AH38" s="116"/>
      <c r="AI38" s="116">
        <f>AH38*5</f>
        <v>0</v>
      </c>
      <c r="AJ38" s="116"/>
      <c r="AK38" s="116">
        <f>AJ38*3</f>
        <v>0</v>
      </c>
      <c r="AL38" s="116"/>
      <c r="AM38" s="116">
        <f>AL38*1</f>
        <v>0</v>
      </c>
      <c r="AN38" s="116"/>
      <c r="AO38" s="116">
        <f>AN38*5</f>
        <v>0</v>
      </c>
      <c r="AP38" s="116"/>
      <c r="AQ38" s="116">
        <f>AP38*5</f>
        <v>0</v>
      </c>
      <c r="AR38" s="116"/>
      <c r="AS38" s="116">
        <f>AR38*1</f>
        <v>0</v>
      </c>
      <c r="AT38" s="116"/>
      <c r="AU38" s="121">
        <f>AT38*0.5</f>
        <v>0</v>
      </c>
      <c r="AV38" s="116"/>
      <c r="AW38" s="121">
        <f>AV38*1</f>
        <v>0</v>
      </c>
      <c r="AX38" s="121">
        <f>IF(AI38+AK38+AM38+AO38+AQ38+AS38+AU38+AW38&gt;10,10,AI38+AK38+AM38+AO38+AQ38+AS38+AU38+AW38)</f>
        <v>0</v>
      </c>
      <c r="AY38" s="122">
        <f>AG38+AX38</f>
        <v>12</v>
      </c>
      <c r="AZ38" s="123">
        <f>S38+AB38+AY38</f>
        <v>133</v>
      </c>
    </row>
    <row r="39" spans="1:52" s="85" customFormat="1" ht="13.5">
      <c r="A39" s="111">
        <v>35</v>
      </c>
      <c r="B39" s="112" t="s">
        <v>196</v>
      </c>
      <c r="C39" s="113">
        <v>20790</v>
      </c>
      <c r="D39" s="112" t="s">
        <v>34</v>
      </c>
      <c r="E39" s="115" t="s">
        <v>29</v>
      </c>
      <c r="F39" s="115" t="s">
        <v>34</v>
      </c>
      <c r="G39" s="144">
        <v>9</v>
      </c>
      <c r="H39" s="116">
        <f>G39*6</f>
        <v>54</v>
      </c>
      <c r="I39" s="116"/>
      <c r="J39" s="116">
        <f>I39*6</f>
        <v>0</v>
      </c>
      <c r="K39" s="116">
        <v>20</v>
      </c>
      <c r="L39" s="116">
        <f>IF(K39&gt;4,K39*2+4,K39*3)</f>
        <v>44</v>
      </c>
      <c r="M39" s="116"/>
      <c r="N39" s="116">
        <f>IF(M39&gt;4,M39*2+4,M39*3)</f>
        <v>0</v>
      </c>
      <c r="O39" s="117">
        <v>5</v>
      </c>
      <c r="P39" s="117">
        <f>O39*2</f>
        <v>10</v>
      </c>
      <c r="Q39" s="117">
        <v>2</v>
      </c>
      <c r="R39" s="117">
        <f>Q39*3</f>
        <v>6</v>
      </c>
      <c r="S39" s="118">
        <f>H39+J39+L39+N39+P39+R39</f>
        <v>114</v>
      </c>
      <c r="T39" s="116"/>
      <c r="U39" s="116">
        <f>IF(T39=0,0,6)</f>
        <v>0</v>
      </c>
      <c r="V39" s="116"/>
      <c r="W39" s="116">
        <f>V39*4</f>
        <v>0</v>
      </c>
      <c r="X39" s="116"/>
      <c r="Y39" s="116">
        <f>X39*3</f>
        <v>0</v>
      </c>
      <c r="Z39" s="116"/>
      <c r="AA39" s="116">
        <f>IF(Z39=0,0,6)</f>
        <v>0</v>
      </c>
      <c r="AB39" s="116">
        <f>U39+W39+Y39+AA39</f>
        <v>0</v>
      </c>
      <c r="AC39" s="116"/>
      <c r="AD39" s="116"/>
      <c r="AE39" s="116"/>
      <c r="AF39" s="116">
        <v>1</v>
      </c>
      <c r="AG39" s="116">
        <f>AF39*12</f>
        <v>12</v>
      </c>
      <c r="AH39" s="116"/>
      <c r="AI39" s="116">
        <f>AH39*5</f>
        <v>0</v>
      </c>
      <c r="AJ39" s="116"/>
      <c r="AK39" s="116">
        <f>AJ39*3</f>
        <v>0</v>
      </c>
      <c r="AL39" s="116"/>
      <c r="AM39" s="116">
        <f>AL39*1</f>
        <v>0</v>
      </c>
      <c r="AN39" s="116"/>
      <c r="AO39" s="116">
        <f>AN39*5</f>
        <v>0</v>
      </c>
      <c r="AP39" s="116"/>
      <c r="AQ39" s="116">
        <f>AP39*5</f>
        <v>0</v>
      </c>
      <c r="AR39" s="116"/>
      <c r="AS39" s="116">
        <f>AR39*1</f>
        <v>0</v>
      </c>
      <c r="AT39" s="116"/>
      <c r="AU39" s="121">
        <f>AT39*0.5</f>
        <v>0</v>
      </c>
      <c r="AV39" s="116"/>
      <c r="AW39" s="121">
        <f>AV39*1</f>
        <v>0</v>
      </c>
      <c r="AX39" s="121">
        <f>IF(AI39+AK39+AM39+AO39+AQ39+AS39+AU39+AW39&gt;10,10,AI39+AK39+AM39+AO39+AQ39+AS39+AU39+AW39)</f>
        <v>0</v>
      </c>
      <c r="AY39" s="121">
        <f>AG39+AX39</f>
        <v>12</v>
      </c>
      <c r="AZ39" s="124">
        <f>S39+AB39+AY39</f>
        <v>126</v>
      </c>
    </row>
    <row r="40" spans="1:52" s="85" customFormat="1" ht="14.25" thickBot="1">
      <c r="A40" s="111">
        <v>36</v>
      </c>
      <c r="B40" s="125" t="s">
        <v>245</v>
      </c>
      <c r="C40" s="126">
        <v>23844</v>
      </c>
      <c r="D40" s="152" t="s">
        <v>34</v>
      </c>
      <c r="E40" s="187" t="s">
        <v>29</v>
      </c>
      <c r="F40" s="188" t="s">
        <v>34</v>
      </c>
      <c r="G40" s="144">
        <v>9</v>
      </c>
      <c r="H40" s="128">
        <f>G40*6</f>
        <v>54</v>
      </c>
      <c r="I40" s="128"/>
      <c r="J40" s="128">
        <f>I40*6</f>
        <v>0</v>
      </c>
      <c r="K40" s="128">
        <v>19</v>
      </c>
      <c r="L40" s="128">
        <f>IF(K40&gt;4,K40*2+4,K40*3)</f>
        <v>42</v>
      </c>
      <c r="M40" s="129"/>
      <c r="N40" s="128">
        <f>IF(M40&gt;4,M40*2+4,M40*3)</f>
        <v>0</v>
      </c>
      <c r="O40" s="129">
        <v>5</v>
      </c>
      <c r="P40" s="129">
        <f>O40*2</f>
        <v>10</v>
      </c>
      <c r="Q40" s="129">
        <v>2</v>
      </c>
      <c r="R40" s="117">
        <f>Q40*3</f>
        <v>6</v>
      </c>
      <c r="S40" s="130">
        <f>H40+J40+L40+N40+P40+R40</f>
        <v>112</v>
      </c>
      <c r="T40" s="131"/>
      <c r="U40" s="128">
        <f>IF(T40=0,0,6)</f>
        <v>0</v>
      </c>
      <c r="V40" s="128"/>
      <c r="W40" s="128">
        <f>V40*4</f>
        <v>0</v>
      </c>
      <c r="X40" s="128"/>
      <c r="Y40" s="128">
        <f>X40*3</f>
        <v>0</v>
      </c>
      <c r="Z40" s="128"/>
      <c r="AA40" s="128">
        <f>IF(Z40=0,0,6)</f>
        <v>0</v>
      </c>
      <c r="AB40" s="130">
        <f>U40+W40+Y40+AA40</f>
        <v>0</v>
      </c>
      <c r="AC40" s="131"/>
      <c r="AD40" s="128"/>
      <c r="AE40" s="130"/>
      <c r="AF40" s="131">
        <v>1</v>
      </c>
      <c r="AG40" s="128">
        <f>AF40*12</f>
        <v>12</v>
      </c>
      <c r="AH40" s="128"/>
      <c r="AI40" s="128">
        <f>AH40*5</f>
        <v>0</v>
      </c>
      <c r="AJ40" s="128"/>
      <c r="AK40" s="128">
        <f>AJ40*3</f>
        <v>0</v>
      </c>
      <c r="AL40" s="128"/>
      <c r="AM40" s="128">
        <f>AL40*1</f>
        <v>0</v>
      </c>
      <c r="AN40" s="128"/>
      <c r="AO40" s="128">
        <f>AN40*5</f>
        <v>0</v>
      </c>
      <c r="AP40" s="128"/>
      <c r="AQ40" s="128">
        <f>AP40*5</f>
        <v>0</v>
      </c>
      <c r="AR40" s="128"/>
      <c r="AS40" s="128">
        <f>AR40*1</f>
        <v>0</v>
      </c>
      <c r="AT40" s="128"/>
      <c r="AU40" s="121">
        <f>AT40*0.5</f>
        <v>0</v>
      </c>
      <c r="AV40" s="128"/>
      <c r="AW40" s="121">
        <f>AV40*1</f>
        <v>0</v>
      </c>
      <c r="AX40" s="121">
        <f>IF(AI40+AK40+AM40+AO40+AQ40+AS40+AU40+AW40&gt;10,10,AI40+AK40+AM40+AO40+AQ40+AS40+AU40+AW40)</f>
        <v>0</v>
      </c>
      <c r="AY40" s="132">
        <f>AG40+AX40</f>
        <v>12</v>
      </c>
      <c r="AZ40" s="189">
        <f>S40+AB40+AY40</f>
        <v>124</v>
      </c>
    </row>
    <row r="43" ht="12.75">
      <c r="B43" s="109"/>
    </row>
  </sheetData>
  <sheetProtection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A22"/>
  <sheetViews>
    <sheetView zoomScale="85" zoomScaleNormal="85" zoomScalePageLayoutView="0" workbookViewId="0" topLeftCell="A1">
      <selection activeCell="B22" sqref="B22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3.25">
      <c r="A1" s="192" t="s">
        <v>294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16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56" customFormat="1" ht="149.25" customHeight="1">
      <c r="A4" s="57" t="s">
        <v>309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305</v>
      </c>
      <c r="J4" s="60" t="s">
        <v>3</v>
      </c>
      <c r="K4" s="60" t="s">
        <v>4</v>
      </c>
      <c r="L4" s="60" t="s">
        <v>3</v>
      </c>
      <c r="M4" s="60" t="s">
        <v>306</v>
      </c>
      <c r="N4" s="60" t="s">
        <v>3</v>
      </c>
      <c r="O4" s="61" t="s">
        <v>315</v>
      </c>
      <c r="P4" s="60" t="s">
        <v>3</v>
      </c>
      <c r="Q4" s="60" t="s">
        <v>316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62" t="s">
        <v>22</v>
      </c>
      <c r="AZ4" s="202"/>
    </row>
    <row r="5" spans="1:52" s="87" customFormat="1" ht="16.5">
      <c r="A5" s="155">
        <v>1</v>
      </c>
      <c r="B5" s="156" t="s">
        <v>150</v>
      </c>
      <c r="C5" s="157">
        <v>20836</v>
      </c>
      <c r="D5" s="158" t="s">
        <v>64</v>
      </c>
      <c r="E5" s="174" t="s">
        <v>29</v>
      </c>
      <c r="F5" s="156" t="s">
        <v>149</v>
      </c>
      <c r="G5" s="159">
        <v>12</v>
      </c>
      <c r="H5" s="160">
        <f>G5*6</f>
        <v>72</v>
      </c>
      <c r="I5" s="160"/>
      <c r="J5" s="160">
        <f>I5*6</f>
        <v>0</v>
      </c>
      <c r="K5" s="160">
        <v>28</v>
      </c>
      <c r="L5" s="160">
        <f>IF(K5&gt;4,K5*2+4,K5*3)</f>
        <v>60</v>
      </c>
      <c r="M5" s="161"/>
      <c r="N5" s="160">
        <f>IF(M5&gt;4,M5*2+4,M5*3)</f>
        <v>0</v>
      </c>
      <c r="O5" s="161">
        <v>5</v>
      </c>
      <c r="P5" s="161">
        <f>O5*2</f>
        <v>10</v>
      </c>
      <c r="Q5" s="161">
        <v>3</v>
      </c>
      <c r="R5" s="161">
        <f>Q5*3</f>
        <v>9</v>
      </c>
      <c r="S5" s="162">
        <f>H5+J5+L5+N5+P5+R5</f>
        <v>151</v>
      </c>
      <c r="T5" s="155"/>
      <c r="U5" s="160">
        <f>IF(T5=0,0,6)</f>
        <v>0</v>
      </c>
      <c r="V5" s="160"/>
      <c r="W5" s="160">
        <f>V5*4</f>
        <v>0</v>
      </c>
      <c r="X5" s="160"/>
      <c r="Y5" s="160">
        <f>X5*3</f>
        <v>0</v>
      </c>
      <c r="Z5" s="160"/>
      <c r="AA5" s="160">
        <f>IF(Z5=0,0,6)</f>
        <v>0</v>
      </c>
      <c r="AB5" s="162">
        <f>U5+W5+Y5+AA5</f>
        <v>0</v>
      </c>
      <c r="AC5" s="155"/>
      <c r="AD5" s="160"/>
      <c r="AE5" s="162"/>
      <c r="AF5" s="155">
        <v>1</v>
      </c>
      <c r="AG5" s="160">
        <f>AF5*12</f>
        <v>12</v>
      </c>
      <c r="AH5" s="160">
        <v>1</v>
      </c>
      <c r="AI5" s="160">
        <f>AH5*5</f>
        <v>5</v>
      </c>
      <c r="AJ5" s="160"/>
      <c r="AK5" s="160">
        <f>AJ5*3</f>
        <v>0</v>
      </c>
      <c r="AL5" s="160"/>
      <c r="AM5" s="160">
        <f>AL5*1</f>
        <v>0</v>
      </c>
      <c r="AN5" s="160">
        <v>1</v>
      </c>
      <c r="AO5" s="160">
        <f>AN5*5</f>
        <v>5</v>
      </c>
      <c r="AP5" s="160"/>
      <c r="AQ5" s="160">
        <f>AP5*5</f>
        <v>0</v>
      </c>
      <c r="AR5" s="160"/>
      <c r="AS5" s="160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10</v>
      </c>
      <c r="AY5" s="163">
        <f>AG5+AX5</f>
        <v>22</v>
      </c>
      <c r="AZ5" s="164">
        <f>S5+AB5+AY5</f>
        <v>173</v>
      </c>
    </row>
    <row r="6" spans="1:52" s="87" customFormat="1" ht="16.5">
      <c r="A6" s="155">
        <v>2</v>
      </c>
      <c r="B6" s="156" t="s">
        <v>166</v>
      </c>
      <c r="C6" s="157">
        <v>20864</v>
      </c>
      <c r="D6" s="158" t="s">
        <v>64</v>
      </c>
      <c r="E6" s="174" t="s">
        <v>29</v>
      </c>
      <c r="F6" s="156" t="s">
        <v>149</v>
      </c>
      <c r="G6" s="159">
        <v>12</v>
      </c>
      <c r="H6" s="160">
        <f>G6*6</f>
        <v>72</v>
      </c>
      <c r="I6" s="160"/>
      <c r="J6" s="160">
        <f>I6*6</f>
        <v>0</v>
      </c>
      <c r="K6" s="160">
        <v>25</v>
      </c>
      <c r="L6" s="160">
        <f>IF(K6&gt;4,K6*2+4,K6*3)</f>
        <v>54</v>
      </c>
      <c r="M6" s="161"/>
      <c r="N6" s="160">
        <f>IF(M6&gt;4,M6*2+4,M6*3)</f>
        <v>0</v>
      </c>
      <c r="O6" s="161">
        <v>5</v>
      </c>
      <c r="P6" s="161">
        <f>O6*2</f>
        <v>10</v>
      </c>
      <c r="Q6" s="161">
        <v>3</v>
      </c>
      <c r="R6" s="161">
        <f>Q6*3</f>
        <v>9</v>
      </c>
      <c r="S6" s="162">
        <f>H6+J6+L6+N6+P6+R6</f>
        <v>145</v>
      </c>
      <c r="T6" s="155"/>
      <c r="U6" s="160">
        <f>IF(T6=0,0,6)</f>
        <v>0</v>
      </c>
      <c r="V6" s="160"/>
      <c r="W6" s="160">
        <f>V6*4</f>
        <v>0</v>
      </c>
      <c r="X6" s="160"/>
      <c r="Y6" s="160">
        <f>X6*3</f>
        <v>0</v>
      </c>
      <c r="Z6" s="160"/>
      <c r="AA6" s="160">
        <f>IF(Z6=0,0,6)</f>
        <v>0</v>
      </c>
      <c r="AB6" s="162">
        <f>U6+W6+Y6+AA6</f>
        <v>0</v>
      </c>
      <c r="AC6" s="155"/>
      <c r="AD6" s="160"/>
      <c r="AE6" s="162"/>
      <c r="AF6" s="155">
        <v>1</v>
      </c>
      <c r="AG6" s="160">
        <f>AF6*12</f>
        <v>12</v>
      </c>
      <c r="AH6" s="160"/>
      <c r="AI6" s="160">
        <f>AH6*5</f>
        <v>0</v>
      </c>
      <c r="AJ6" s="160"/>
      <c r="AK6" s="160">
        <f>AJ6*3</f>
        <v>0</v>
      </c>
      <c r="AL6" s="160"/>
      <c r="AM6" s="160">
        <f>AL6*1</f>
        <v>0</v>
      </c>
      <c r="AN6" s="160"/>
      <c r="AO6" s="160">
        <f>AN6*5</f>
        <v>0</v>
      </c>
      <c r="AP6" s="160"/>
      <c r="AQ6" s="160">
        <f>AP6*5</f>
        <v>0</v>
      </c>
      <c r="AR6" s="160"/>
      <c r="AS6" s="160">
        <f>AR6*1</f>
        <v>0</v>
      </c>
      <c r="AT6" s="160"/>
      <c r="AU6" s="121">
        <f>AT6*0.5</f>
        <v>0</v>
      </c>
      <c r="AV6" s="160"/>
      <c r="AW6" s="121">
        <f>AV6*1</f>
        <v>0</v>
      </c>
      <c r="AX6" s="121">
        <f>IF(AI6+AK6+AM6+AO6+AQ6+AS6+AU6+AW6&gt;10,10,AI6+AK6+AM6+AO6+AQ6+AS6+AU6+AW6)</f>
        <v>0</v>
      </c>
      <c r="AY6" s="163">
        <f>AG6+AX6</f>
        <v>12</v>
      </c>
      <c r="AZ6" s="164">
        <f>S6+AB6+AY6</f>
        <v>157</v>
      </c>
    </row>
    <row r="7" spans="1:52" s="87" customFormat="1" ht="16.5">
      <c r="A7" s="155">
        <v>3</v>
      </c>
      <c r="B7" s="156" t="s">
        <v>152</v>
      </c>
      <c r="C7" s="157">
        <v>19585</v>
      </c>
      <c r="D7" s="158" t="s">
        <v>64</v>
      </c>
      <c r="E7" s="174" t="s">
        <v>29</v>
      </c>
      <c r="F7" s="156" t="s">
        <v>149</v>
      </c>
      <c r="G7" s="159">
        <v>12</v>
      </c>
      <c r="H7" s="160">
        <f>G7*6</f>
        <v>72</v>
      </c>
      <c r="I7" s="160"/>
      <c r="J7" s="160">
        <f>I7*6</f>
        <v>0</v>
      </c>
      <c r="K7" s="160">
        <v>24</v>
      </c>
      <c r="L7" s="160">
        <f>IF(K7&gt;4,K7*2+4,K7*3)</f>
        <v>52</v>
      </c>
      <c r="M7" s="161"/>
      <c r="N7" s="160">
        <f>IF(M7&gt;4,M7*2+4,M7*3)</f>
        <v>0</v>
      </c>
      <c r="O7" s="161">
        <v>5</v>
      </c>
      <c r="P7" s="161">
        <f>O7*2</f>
        <v>10</v>
      </c>
      <c r="Q7" s="161">
        <v>3</v>
      </c>
      <c r="R7" s="161">
        <f>Q7*3</f>
        <v>9</v>
      </c>
      <c r="S7" s="162">
        <f>H7+J7+L7+N7+P7+R7</f>
        <v>143</v>
      </c>
      <c r="T7" s="155"/>
      <c r="U7" s="160">
        <f>IF(T7=0,0,6)</f>
        <v>0</v>
      </c>
      <c r="V7" s="160"/>
      <c r="W7" s="160">
        <f>V7*4</f>
        <v>0</v>
      </c>
      <c r="X7" s="160"/>
      <c r="Y7" s="160">
        <f>X7*3</f>
        <v>0</v>
      </c>
      <c r="Z7" s="160"/>
      <c r="AA7" s="160">
        <f>IF(Z7=0,0,6)</f>
        <v>0</v>
      </c>
      <c r="AB7" s="162">
        <f>U7+W7+Y7+AA7</f>
        <v>0</v>
      </c>
      <c r="AC7" s="155"/>
      <c r="AD7" s="160"/>
      <c r="AE7" s="162"/>
      <c r="AF7" s="155">
        <v>1</v>
      </c>
      <c r="AG7" s="160">
        <f>AF7*12</f>
        <v>12</v>
      </c>
      <c r="AH7" s="160"/>
      <c r="AI7" s="160">
        <f>AH7*5</f>
        <v>0</v>
      </c>
      <c r="AJ7" s="160"/>
      <c r="AK7" s="160">
        <f>AJ7*3</f>
        <v>0</v>
      </c>
      <c r="AL7" s="160"/>
      <c r="AM7" s="160">
        <f>AL7*1</f>
        <v>0</v>
      </c>
      <c r="AN7" s="160"/>
      <c r="AO7" s="160">
        <f>AN7*5</f>
        <v>0</v>
      </c>
      <c r="AP7" s="160"/>
      <c r="AQ7" s="160">
        <f>AP7*5</f>
        <v>0</v>
      </c>
      <c r="AR7" s="160"/>
      <c r="AS7" s="160">
        <f>AR7*1</f>
        <v>0</v>
      </c>
      <c r="AT7" s="160"/>
      <c r="AU7" s="121">
        <f>AT7*0.5</f>
        <v>0</v>
      </c>
      <c r="AV7" s="160"/>
      <c r="AW7" s="121">
        <f>AV7*1</f>
        <v>0</v>
      </c>
      <c r="AX7" s="121">
        <f>IF(AI7+AK7+AM7+AO7+AQ7+AS7+AU7+AW7&gt;10,10,AI7+AK7+AM7+AO7+AQ7+AS7+AU7+AW7)</f>
        <v>0</v>
      </c>
      <c r="AY7" s="163">
        <f>AG7+AX7</f>
        <v>12</v>
      </c>
      <c r="AZ7" s="164">
        <f>S7+AB7+AY7</f>
        <v>155</v>
      </c>
    </row>
    <row r="8" spans="1:52" s="87" customFormat="1" ht="16.5">
      <c r="A8" s="155">
        <v>4</v>
      </c>
      <c r="B8" s="156" t="s">
        <v>171</v>
      </c>
      <c r="C8" s="157">
        <v>21941</v>
      </c>
      <c r="D8" s="158" t="s">
        <v>64</v>
      </c>
      <c r="E8" s="174" t="s">
        <v>29</v>
      </c>
      <c r="F8" s="156" t="s">
        <v>149</v>
      </c>
      <c r="G8" s="159">
        <v>12</v>
      </c>
      <c r="H8" s="160">
        <f>G8*6</f>
        <v>72</v>
      </c>
      <c r="I8" s="160"/>
      <c r="J8" s="160">
        <f>I8*6</f>
        <v>0</v>
      </c>
      <c r="K8" s="160">
        <v>24</v>
      </c>
      <c r="L8" s="160">
        <f>IF(K8&gt;4,K8*2+4,K8*3)</f>
        <v>52</v>
      </c>
      <c r="M8" s="161"/>
      <c r="N8" s="160">
        <f>IF(M8&gt;4,M8*2+4,M8*3)</f>
        <v>0</v>
      </c>
      <c r="O8" s="161">
        <v>5</v>
      </c>
      <c r="P8" s="161">
        <f>O8*2</f>
        <v>10</v>
      </c>
      <c r="Q8" s="161">
        <v>3</v>
      </c>
      <c r="R8" s="161">
        <f>Q8*3</f>
        <v>9</v>
      </c>
      <c r="S8" s="162">
        <f>H8+J8+L8+N8+P8+R8</f>
        <v>143</v>
      </c>
      <c r="T8" s="155"/>
      <c r="U8" s="160">
        <f>IF(T8=0,0,6)</f>
        <v>0</v>
      </c>
      <c r="V8" s="160"/>
      <c r="W8" s="160">
        <f>V8*4</f>
        <v>0</v>
      </c>
      <c r="X8" s="160"/>
      <c r="Y8" s="160">
        <f>X8*3</f>
        <v>0</v>
      </c>
      <c r="Z8" s="160"/>
      <c r="AA8" s="160">
        <f>IF(Z8=0,0,6)</f>
        <v>0</v>
      </c>
      <c r="AB8" s="162">
        <f>U8+W8+Y8+AA8</f>
        <v>0</v>
      </c>
      <c r="AC8" s="155"/>
      <c r="AD8" s="160"/>
      <c r="AE8" s="162"/>
      <c r="AF8" s="155">
        <v>1</v>
      </c>
      <c r="AG8" s="160">
        <f>AF8*12</f>
        <v>12</v>
      </c>
      <c r="AH8" s="160"/>
      <c r="AI8" s="160">
        <f>AH8*5</f>
        <v>0</v>
      </c>
      <c r="AJ8" s="160"/>
      <c r="AK8" s="160">
        <f>AJ8*3</f>
        <v>0</v>
      </c>
      <c r="AL8" s="160"/>
      <c r="AM8" s="160">
        <f>AL8*1</f>
        <v>0</v>
      </c>
      <c r="AN8" s="160"/>
      <c r="AO8" s="160">
        <f>AN8*5</f>
        <v>0</v>
      </c>
      <c r="AP8" s="160"/>
      <c r="AQ8" s="160">
        <f>AP8*5</f>
        <v>0</v>
      </c>
      <c r="AR8" s="160"/>
      <c r="AS8" s="160">
        <f>AR8*1</f>
        <v>0</v>
      </c>
      <c r="AT8" s="160"/>
      <c r="AU8" s="121">
        <f>AT8*0.5</f>
        <v>0</v>
      </c>
      <c r="AV8" s="160"/>
      <c r="AW8" s="121">
        <f>AV8*1</f>
        <v>0</v>
      </c>
      <c r="AX8" s="121">
        <f>IF(AI8+AK8+AM8+AO8+AQ8+AS8+AU8+AW8&gt;10,10,AI8+AK8+AM8+AO8+AQ8+AS8+AU8+AW8)</f>
        <v>0</v>
      </c>
      <c r="AY8" s="163">
        <f>AG8+AX8</f>
        <v>12</v>
      </c>
      <c r="AZ8" s="164">
        <f>S8+AB8+AY8</f>
        <v>155</v>
      </c>
    </row>
    <row r="9" spans="1:52" s="87" customFormat="1" ht="16.5">
      <c r="A9" s="155">
        <v>5</v>
      </c>
      <c r="B9" s="156" t="s">
        <v>167</v>
      </c>
      <c r="C9" s="157">
        <v>22805</v>
      </c>
      <c r="D9" s="158" t="s">
        <v>64</v>
      </c>
      <c r="E9" s="174" t="s">
        <v>29</v>
      </c>
      <c r="F9" s="156" t="s">
        <v>149</v>
      </c>
      <c r="G9" s="159">
        <v>12</v>
      </c>
      <c r="H9" s="160">
        <f>G9*6</f>
        <v>72</v>
      </c>
      <c r="I9" s="160"/>
      <c r="J9" s="160">
        <f>I9*6</f>
        <v>0</v>
      </c>
      <c r="K9" s="160">
        <v>24</v>
      </c>
      <c r="L9" s="160">
        <f>IF(K9&gt;4,K9*2+4,K9*3)</f>
        <v>52</v>
      </c>
      <c r="M9" s="161"/>
      <c r="N9" s="160">
        <f>IF(M9&gt;4,M9*2+4,M9*3)</f>
        <v>0</v>
      </c>
      <c r="O9" s="161">
        <v>5</v>
      </c>
      <c r="P9" s="161">
        <f>O9*2</f>
        <v>10</v>
      </c>
      <c r="Q9" s="161">
        <v>3</v>
      </c>
      <c r="R9" s="161">
        <f>Q9*3</f>
        <v>9</v>
      </c>
      <c r="S9" s="162">
        <f>H9+J9+L9+N9+P9+R9</f>
        <v>143</v>
      </c>
      <c r="T9" s="155"/>
      <c r="U9" s="160">
        <f>IF(T9=0,0,6)</f>
        <v>0</v>
      </c>
      <c r="V9" s="160"/>
      <c r="W9" s="160">
        <f>V9*4</f>
        <v>0</v>
      </c>
      <c r="X9" s="160"/>
      <c r="Y9" s="160">
        <f>X9*3</f>
        <v>0</v>
      </c>
      <c r="Z9" s="160"/>
      <c r="AA9" s="160">
        <f>IF(Z9=0,0,6)</f>
        <v>0</v>
      </c>
      <c r="AB9" s="162">
        <f>U9+W9+Y9+AA9</f>
        <v>0</v>
      </c>
      <c r="AC9" s="155"/>
      <c r="AD9" s="160"/>
      <c r="AE9" s="162"/>
      <c r="AF9" s="155">
        <v>1</v>
      </c>
      <c r="AG9" s="160">
        <f>AF9*12</f>
        <v>12</v>
      </c>
      <c r="AH9" s="160"/>
      <c r="AI9" s="160">
        <f>AH9*5</f>
        <v>0</v>
      </c>
      <c r="AJ9" s="160"/>
      <c r="AK9" s="160">
        <f>AJ9*3</f>
        <v>0</v>
      </c>
      <c r="AL9" s="160"/>
      <c r="AM9" s="160">
        <f>AL9*1</f>
        <v>0</v>
      </c>
      <c r="AN9" s="160"/>
      <c r="AO9" s="160">
        <f>AN9*5</f>
        <v>0</v>
      </c>
      <c r="AP9" s="160"/>
      <c r="AQ9" s="160">
        <f>AP9*5</f>
        <v>0</v>
      </c>
      <c r="AR9" s="160"/>
      <c r="AS9" s="160">
        <f>AR9*1</f>
        <v>0</v>
      </c>
      <c r="AT9" s="160"/>
      <c r="AU9" s="121">
        <f>AT9*0.5</f>
        <v>0</v>
      </c>
      <c r="AV9" s="160"/>
      <c r="AW9" s="121">
        <f>AV9*1</f>
        <v>0</v>
      </c>
      <c r="AX9" s="121">
        <f>IF(AI9+AK9+AM9+AO9+AQ9+AS9+AU9+AW9&gt;10,10,AI9+AK9+AM9+AO9+AQ9+AS9+AU9+AW9)</f>
        <v>0</v>
      </c>
      <c r="AY9" s="163">
        <f>AG9+AX9</f>
        <v>12</v>
      </c>
      <c r="AZ9" s="164">
        <f>S9+AB9+AY9</f>
        <v>155</v>
      </c>
    </row>
    <row r="10" spans="1:52" s="87" customFormat="1" ht="16.5">
      <c r="A10" s="155">
        <v>6</v>
      </c>
      <c r="B10" s="156" t="s">
        <v>170</v>
      </c>
      <c r="C10" s="157">
        <v>20831</v>
      </c>
      <c r="D10" s="158" t="s">
        <v>64</v>
      </c>
      <c r="E10" s="174" t="s">
        <v>29</v>
      </c>
      <c r="F10" s="156" t="s">
        <v>149</v>
      </c>
      <c r="G10" s="159">
        <v>10</v>
      </c>
      <c r="H10" s="160">
        <f>G10*6</f>
        <v>60</v>
      </c>
      <c r="I10" s="160"/>
      <c r="J10" s="160">
        <f>I10*6</f>
        <v>0</v>
      </c>
      <c r="K10" s="160">
        <v>26</v>
      </c>
      <c r="L10" s="160">
        <f>IF(K10&gt;4,K10*2+4,K10*3)</f>
        <v>56</v>
      </c>
      <c r="M10" s="161"/>
      <c r="N10" s="160">
        <f>IF(M10&gt;4,M10*2+4,M10*3)</f>
        <v>0</v>
      </c>
      <c r="O10" s="161">
        <v>4</v>
      </c>
      <c r="P10" s="161">
        <f>O10*2</f>
        <v>8</v>
      </c>
      <c r="Q10" s="161">
        <v>3</v>
      </c>
      <c r="R10" s="161">
        <f>Q10*3</f>
        <v>9</v>
      </c>
      <c r="S10" s="162">
        <f>H10+J10+L10+N10+P10+R10</f>
        <v>133</v>
      </c>
      <c r="T10" s="155"/>
      <c r="U10" s="160">
        <f>IF(T10=0,0,6)</f>
        <v>0</v>
      </c>
      <c r="V10" s="160"/>
      <c r="W10" s="160">
        <f>V10*4</f>
        <v>0</v>
      </c>
      <c r="X10" s="160"/>
      <c r="Y10" s="160">
        <f>X10*3</f>
        <v>0</v>
      </c>
      <c r="Z10" s="160"/>
      <c r="AA10" s="160">
        <f>IF(Z10=0,0,6)</f>
        <v>0</v>
      </c>
      <c r="AB10" s="162">
        <f>U10+W10+Y10+AA10</f>
        <v>0</v>
      </c>
      <c r="AC10" s="155"/>
      <c r="AD10" s="160"/>
      <c r="AE10" s="162"/>
      <c r="AF10" s="155">
        <v>1</v>
      </c>
      <c r="AG10" s="160">
        <f>AF10*12</f>
        <v>12</v>
      </c>
      <c r="AH10" s="160"/>
      <c r="AI10" s="160">
        <f>AH10*5</f>
        <v>0</v>
      </c>
      <c r="AJ10" s="160"/>
      <c r="AK10" s="160">
        <f>AJ10*3</f>
        <v>0</v>
      </c>
      <c r="AL10" s="160"/>
      <c r="AM10" s="160">
        <f>AL10*1</f>
        <v>0</v>
      </c>
      <c r="AN10" s="160">
        <v>1</v>
      </c>
      <c r="AO10" s="160">
        <f>AN10*5</f>
        <v>5</v>
      </c>
      <c r="AP10" s="160"/>
      <c r="AQ10" s="160">
        <f>AP10*5</f>
        <v>0</v>
      </c>
      <c r="AR10" s="160"/>
      <c r="AS10" s="160">
        <f>AR10*1</f>
        <v>0</v>
      </c>
      <c r="AT10" s="160"/>
      <c r="AU10" s="121">
        <f>AT10*0.5</f>
        <v>0</v>
      </c>
      <c r="AV10" s="160"/>
      <c r="AW10" s="121">
        <f>AV10*1</f>
        <v>0</v>
      </c>
      <c r="AX10" s="121">
        <f>IF(AI10+AK10+AM10+AO10+AQ10+AS10+AU10+AW10&gt;10,10,AI10+AK10+AM10+AO10+AQ10+AS10+AU10+AW10)</f>
        <v>5</v>
      </c>
      <c r="AY10" s="163">
        <f>AG10+AX10</f>
        <v>17</v>
      </c>
      <c r="AZ10" s="164">
        <f>S10+AB10+AY10</f>
        <v>150</v>
      </c>
    </row>
    <row r="11" spans="1:52" s="87" customFormat="1" ht="16.5">
      <c r="A11" s="155">
        <v>7</v>
      </c>
      <c r="B11" s="156" t="s">
        <v>155</v>
      </c>
      <c r="C11" s="157">
        <v>20516</v>
      </c>
      <c r="D11" s="158" t="s">
        <v>64</v>
      </c>
      <c r="E11" s="174" t="s">
        <v>29</v>
      </c>
      <c r="F11" s="156" t="s">
        <v>149</v>
      </c>
      <c r="G11" s="159">
        <v>12</v>
      </c>
      <c r="H11" s="160">
        <f>G11*6</f>
        <v>72</v>
      </c>
      <c r="I11" s="160"/>
      <c r="J11" s="160">
        <f>I11*6</f>
        <v>0</v>
      </c>
      <c r="K11" s="160">
        <v>19</v>
      </c>
      <c r="L11" s="160">
        <f>IF(K11&gt;4,K11*2+4,K11*3)</f>
        <v>42</v>
      </c>
      <c r="M11" s="161"/>
      <c r="N11" s="160">
        <f>IF(M11&gt;4,M11*2+4,M11*3)</f>
        <v>0</v>
      </c>
      <c r="O11" s="161">
        <v>5</v>
      </c>
      <c r="P11" s="161">
        <f>O11*2</f>
        <v>10</v>
      </c>
      <c r="Q11" s="161">
        <v>3</v>
      </c>
      <c r="R11" s="161">
        <f>Q11*3</f>
        <v>9</v>
      </c>
      <c r="S11" s="162">
        <f>H11+J11+L11+N11+P11+R11</f>
        <v>133</v>
      </c>
      <c r="T11" s="155"/>
      <c r="U11" s="160">
        <f>IF(T11=0,0,6)</f>
        <v>0</v>
      </c>
      <c r="V11" s="160"/>
      <c r="W11" s="160">
        <f>V11*4</f>
        <v>0</v>
      </c>
      <c r="X11" s="160"/>
      <c r="Y11" s="160">
        <f>X11*3</f>
        <v>0</v>
      </c>
      <c r="Z11" s="160"/>
      <c r="AA11" s="160">
        <f>IF(Z11=0,0,6)</f>
        <v>0</v>
      </c>
      <c r="AB11" s="162">
        <f>U11+W11+Y11+AA11</f>
        <v>0</v>
      </c>
      <c r="AC11" s="155"/>
      <c r="AD11" s="160"/>
      <c r="AE11" s="162"/>
      <c r="AF11" s="155">
        <v>1</v>
      </c>
      <c r="AG11" s="160">
        <f>AF11*12</f>
        <v>12</v>
      </c>
      <c r="AH11" s="160"/>
      <c r="AI11" s="160">
        <f>AH11*5</f>
        <v>0</v>
      </c>
      <c r="AJ11" s="160">
        <v>1</v>
      </c>
      <c r="AK11" s="160">
        <f>AJ11*3</f>
        <v>3</v>
      </c>
      <c r="AL11" s="160"/>
      <c r="AM11" s="160">
        <f>AL11*1</f>
        <v>0</v>
      </c>
      <c r="AN11" s="160"/>
      <c r="AO11" s="160">
        <f>AN11*5</f>
        <v>0</v>
      </c>
      <c r="AP11" s="160"/>
      <c r="AQ11" s="160">
        <f>AP11*5</f>
        <v>0</v>
      </c>
      <c r="AR11" s="160"/>
      <c r="AS11" s="160">
        <f>AR11*1</f>
        <v>0</v>
      </c>
      <c r="AT11" s="160"/>
      <c r="AU11" s="121">
        <f>AT11*0.5</f>
        <v>0</v>
      </c>
      <c r="AV11" s="160"/>
      <c r="AW11" s="121">
        <f>AV11*1</f>
        <v>0</v>
      </c>
      <c r="AX11" s="121">
        <f>IF(AI11+AK11+AM11+AO11+AQ11+AS11+AU11+AW11&gt;10,10,AI11+AK11+AM11+AO11+AQ11+AS11+AU11+AW11)</f>
        <v>3</v>
      </c>
      <c r="AY11" s="163">
        <f>AG11+AX11</f>
        <v>15</v>
      </c>
      <c r="AZ11" s="164">
        <f>S11+AB11+AY11</f>
        <v>148</v>
      </c>
    </row>
    <row r="12" spans="1:52" s="87" customFormat="1" ht="16.5">
      <c r="A12" s="155">
        <v>8</v>
      </c>
      <c r="B12" s="156" t="s">
        <v>157</v>
      </c>
      <c r="C12" s="157">
        <v>22652</v>
      </c>
      <c r="D12" s="158" t="s">
        <v>64</v>
      </c>
      <c r="E12" s="174" t="s">
        <v>29</v>
      </c>
      <c r="F12" s="156" t="s">
        <v>149</v>
      </c>
      <c r="G12" s="159">
        <v>12</v>
      </c>
      <c r="H12" s="160">
        <f>G12*6</f>
        <v>72</v>
      </c>
      <c r="I12" s="160"/>
      <c r="J12" s="160">
        <f>I12*6</f>
        <v>0</v>
      </c>
      <c r="K12" s="160">
        <v>19</v>
      </c>
      <c r="L12" s="160">
        <f>IF(K12&gt;4,K12*2+4,K12*3)</f>
        <v>42</v>
      </c>
      <c r="M12" s="161"/>
      <c r="N12" s="160">
        <f>IF(M12&gt;4,M12*2+4,M12*3)</f>
        <v>0</v>
      </c>
      <c r="O12" s="161">
        <v>5</v>
      </c>
      <c r="P12" s="161">
        <f>O12*2</f>
        <v>10</v>
      </c>
      <c r="Q12" s="161">
        <v>3</v>
      </c>
      <c r="R12" s="161">
        <f>Q12*3</f>
        <v>9</v>
      </c>
      <c r="S12" s="162">
        <f>H12+J12+L12+N12+P12+R12</f>
        <v>133</v>
      </c>
      <c r="T12" s="155"/>
      <c r="U12" s="160">
        <f>IF(T12=0,0,6)</f>
        <v>0</v>
      </c>
      <c r="V12" s="160"/>
      <c r="W12" s="160">
        <f>V12*4</f>
        <v>0</v>
      </c>
      <c r="X12" s="160"/>
      <c r="Y12" s="160">
        <f>X12*3</f>
        <v>0</v>
      </c>
      <c r="Z12" s="160"/>
      <c r="AA12" s="160">
        <f>IF(Z12=0,0,6)</f>
        <v>0</v>
      </c>
      <c r="AB12" s="162">
        <f>U12+W12+Y12+AA12</f>
        <v>0</v>
      </c>
      <c r="AC12" s="155"/>
      <c r="AD12" s="160"/>
      <c r="AE12" s="162"/>
      <c r="AF12" s="155">
        <v>1</v>
      </c>
      <c r="AG12" s="160">
        <f>AF12*12</f>
        <v>12</v>
      </c>
      <c r="AH12" s="160"/>
      <c r="AI12" s="160">
        <f>AH12*5</f>
        <v>0</v>
      </c>
      <c r="AJ12" s="160"/>
      <c r="AK12" s="160">
        <f>AJ12*3</f>
        <v>0</v>
      </c>
      <c r="AL12" s="160"/>
      <c r="AM12" s="160">
        <f>AL12*1</f>
        <v>0</v>
      </c>
      <c r="AN12" s="160"/>
      <c r="AO12" s="160">
        <f>AN12*5</f>
        <v>0</v>
      </c>
      <c r="AP12" s="160"/>
      <c r="AQ12" s="160">
        <f>AP12*5</f>
        <v>0</v>
      </c>
      <c r="AR12" s="160"/>
      <c r="AS12" s="160">
        <f>AR12*1</f>
        <v>0</v>
      </c>
      <c r="AT12" s="160"/>
      <c r="AU12" s="121">
        <f>AT12*0.5</f>
        <v>0</v>
      </c>
      <c r="AV12" s="160"/>
      <c r="AW12" s="121">
        <f>AV12*1</f>
        <v>0</v>
      </c>
      <c r="AX12" s="121">
        <f>IF(AI12+AK12+AM12+AO12+AQ12+AS12+AU12+AW12&gt;10,10,AI12+AK12+AM12+AO12+AQ12+AS12+AU12+AW12)</f>
        <v>0</v>
      </c>
      <c r="AY12" s="163">
        <f>AG12+AX12</f>
        <v>12</v>
      </c>
      <c r="AZ12" s="164">
        <f>S12+AB12+AY12</f>
        <v>145</v>
      </c>
    </row>
    <row r="13" spans="1:53" s="87" customFormat="1" ht="16.5">
      <c r="A13" s="155">
        <v>9</v>
      </c>
      <c r="B13" s="156" t="s">
        <v>151</v>
      </c>
      <c r="C13" s="157">
        <v>23183</v>
      </c>
      <c r="D13" s="158" t="s">
        <v>64</v>
      </c>
      <c r="E13" s="174" t="s">
        <v>29</v>
      </c>
      <c r="F13" s="156" t="s">
        <v>149</v>
      </c>
      <c r="G13" s="159">
        <v>12</v>
      </c>
      <c r="H13" s="160">
        <f>G13*6</f>
        <v>72</v>
      </c>
      <c r="I13" s="160"/>
      <c r="J13" s="160">
        <f>I13*6</f>
        <v>0</v>
      </c>
      <c r="K13" s="160">
        <v>18</v>
      </c>
      <c r="L13" s="160">
        <f>IF(K13&gt;4,K13*2+4,K13*3)</f>
        <v>40</v>
      </c>
      <c r="M13" s="161"/>
      <c r="N13" s="160">
        <f>IF(M13&gt;4,M13*2+4,M13*3)</f>
        <v>0</v>
      </c>
      <c r="O13" s="161">
        <v>5</v>
      </c>
      <c r="P13" s="161">
        <f>O13*2</f>
        <v>10</v>
      </c>
      <c r="Q13" s="161">
        <v>3</v>
      </c>
      <c r="R13" s="161">
        <f>Q13*3</f>
        <v>9</v>
      </c>
      <c r="S13" s="162">
        <f>H13+J13+L13+N13+P13+R13</f>
        <v>131</v>
      </c>
      <c r="T13" s="155"/>
      <c r="U13" s="160">
        <f>IF(T13=0,0,6)</f>
        <v>0</v>
      </c>
      <c r="V13" s="160"/>
      <c r="W13" s="160">
        <f>V13*4</f>
        <v>0</v>
      </c>
      <c r="X13" s="160"/>
      <c r="Y13" s="160">
        <f>X13*3</f>
        <v>0</v>
      </c>
      <c r="Z13" s="160"/>
      <c r="AA13" s="160">
        <f>IF(Z13=0,0,6)</f>
        <v>0</v>
      </c>
      <c r="AB13" s="162">
        <f>U13+W13+Y13+AA13</f>
        <v>0</v>
      </c>
      <c r="AC13" s="155"/>
      <c r="AD13" s="160"/>
      <c r="AE13" s="162"/>
      <c r="AF13" s="155">
        <v>1</v>
      </c>
      <c r="AG13" s="160">
        <f>AF13*12</f>
        <v>12</v>
      </c>
      <c r="AH13" s="160"/>
      <c r="AI13" s="160">
        <f>AH13*5</f>
        <v>0</v>
      </c>
      <c r="AJ13" s="160"/>
      <c r="AK13" s="160">
        <f>AJ13*3</f>
        <v>0</v>
      </c>
      <c r="AL13" s="160"/>
      <c r="AM13" s="160">
        <f>AL13*1</f>
        <v>0</v>
      </c>
      <c r="AN13" s="160"/>
      <c r="AO13" s="160">
        <f>AN13*5</f>
        <v>0</v>
      </c>
      <c r="AP13" s="160"/>
      <c r="AQ13" s="160">
        <f>AP13*5</f>
        <v>0</v>
      </c>
      <c r="AR13" s="160"/>
      <c r="AS13" s="160">
        <f>AR13*1</f>
        <v>0</v>
      </c>
      <c r="AT13" s="160"/>
      <c r="AU13" s="121">
        <f>AT13*0.5</f>
        <v>0</v>
      </c>
      <c r="AV13" s="160"/>
      <c r="AW13" s="121">
        <f>AV13*1</f>
        <v>0</v>
      </c>
      <c r="AX13" s="121">
        <f>IF(AI13+AK13+AM13+AO13+AQ13+AS13+AU13+AW13&gt;10,10,AI13+AK13+AM13+AO13+AQ13+AS13+AU13+AW13)</f>
        <v>0</v>
      </c>
      <c r="AY13" s="163">
        <f>AG13+AX13</f>
        <v>12</v>
      </c>
      <c r="AZ13" s="164">
        <f>S13+AB13+AY13</f>
        <v>143</v>
      </c>
      <c r="BA13" s="110"/>
    </row>
    <row r="14" spans="1:52" s="87" customFormat="1" ht="16.5">
      <c r="A14" s="155">
        <v>10</v>
      </c>
      <c r="B14" s="156" t="s">
        <v>168</v>
      </c>
      <c r="C14" s="157">
        <v>23545</v>
      </c>
      <c r="D14" s="158" t="s">
        <v>64</v>
      </c>
      <c r="E14" s="174" t="s">
        <v>29</v>
      </c>
      <c r="F14" s="156" t="s">
        <v>149</v>
      </c>
      <c r="G14" s="159">
        <v>12</v>
      </c>
      <c r="H14" s="160">
        <f>G14*6</f>
        <v>72</v>
      </c>
      <c r="I14" s="160"/>
      <c r="J14" s="160">
        <f>I14*6</f>
        <v>0</v>
      </c>
      <c r="K14" s="160">
        <v>16</v>
      </c>
      <c r="L14" s="160">
        <f>IF(K14&gt;4,K14*2+4,K14*3)</f>
        <v>36</v>
      </c>
      <c r="M14" s="161"/>
      <c r="N14" s="160">
        <f>IF(M14&gt;4,M14*2+4,M14*3)</f>
        <v>0</v>
      </c>
      <c r="O14" s="161">
        <v>4</v>
      </c>
      <c r="P14" s="161">
        <f>O14*2</f>
        <v>8</v>
      </c>
      <c r="Q14" s="161">
        <v>3</v>
      </c>
      <c r="R14" s="161">
        <f>Q14*3</f>
        <v>9</v>
      </c>
      <c r="S14" s="162">
        <f>H14+J14+L14+N14+P14+R14</f>
        <v>125</v>
      </c>
      <c r="T14" s="155"/>
      <c r="U14" s="160">
        <f>IF(T14=0,0,6)</f>
        <v>0</v>
      </c>
      <c r="V14" s="160"/>
      <c r="W14" s="160">
        <f>V14*4</f>
        <v>0</v>
      </c>
      <c r="X14" s="160"/>
      <c r="Y14" s="160">
        <f>X14*3</f>
        <v>0</v>
      </c>
      <c r="Z14" s="160"/>
      <c r="AA14" s="160">
        <f>IF(Z14=0,0,6)</f>
        <v>0</v>
      </c>
      <c r="AB14" s="162">
        <f>U14+W14+Y14+AA14</f>
        <v>0</v>
      </c>
      <c r="AC14" s="155"/>
      <c r="AD14" s="160"/>
      <c r="AE14" s="162"/>
      <c r="AF14" s="155">
        <v>1</v>
      </c>
      <c r="AG14" s="160">
        <f>AF14*12</f>
        <v>12</v>
      </c>
      <c r="AH14" s="160"/>
      <c r="AI14" s="160">
        <f>AH14*5</f>
        <v>0</v>
      </c>
      <c r="AJ14" s="160"/>
      <c r="AK14" s="160">
        <f>AJ14*3</f>
        <v>0</v>
      </c>
      <c r="AL14" s="160"/>
      <c r="AM14" s="160">
        <f>AL14*1</f>
        <v>0</v>
      </c>
      <c r="AN14" s="160">
        <v>1</v>
      </c>
      <c r="AO14" s="160">
        <f>AN14*5</f>
        <v>5</v>
      </c>
      <c r="AP14" s="160"/>
      <c r="AQ14" s="160">
        <f>AP14*5</f>
        <v>0</v>
      </c>
      <c r="AR14" s="160"/>
      <c r="AS14" s="160">
        <f>AR14*1</f>
        <v>0</v>
      </c>
      <c r="AT14" s="160"/>
      <c r="AU14" s="121">
        <f>AT14*0.5</f>
        <v>0</v>
      </c>
      <c r="AV14" s="160"/>
      <c r="AW14" s="121">
        <f>AV14*1</f>
        <v>0</v>
      </c>
      <c r="AX14" s="121">
        <f>IF(AI14+AK14+AM14+AO14+AQ14+AS14+AU14+AW14&gt;10,10,AI14+AK14+AM14+AO14+AQ14+AS14+AU14+AW14)</f>
        <v>5</v>
      </c>
      <c r="AY14" s="163">
        <f>AG14+AX14</f>
        <v>17</v>
      </c>
      <c r="AZ14" s="164">
        <f>S14+AB14+AY14</f>
        <v>142</v>
      </c>
    </row>
    <row r="15" spans="1:52" s="87" customFormat="1" ht="16.5">
      <c r="A15" s="155">
        <v>11</v>
      </c>
      <c r="B15" s="156" t="s">
        <v>275</v>
      </c>
      <c r="C15" s="157">
        <v>22247</v>
      </c>
      <c r="D15" s="158" t="s">
        <v>64</v>
      </c>
      <c r="E15" s="174" t="s">
        <v>30</v>
      </c>
      <c r="F15" s="156" t="s">
        <v>149</v>
      </c>
      <c r="G15" s="159">
        <v>12</v>
      </c>
      <c r="H15" s="160">
        <f>G15*6</f>
        <v>72</v>
      </c>
      <c r="I15" s="160"/>
      <c r="J15" s="160">
        <f>I15*6</f>
        <v>0</v>
      </c>
      <c r="K15" s="160">
        <v>17</v>
      </c>
      <c r="L15" s="160">
        <f>IF(K15&gt;4,K15*2+4,K15*3)</f>
        <v>38</v>
      </c>
      <c r="M15" s="161"/>
      <c r="N15" s="160">
        <f>IF(M15&gt;4,M15*2+4,M15*3)</f>
        <v>0</v>
      </c>
      <c r="O15" s="161">
        <v>5</v>
      </c>
      <c r="P15" s="161">
        <f>O15*2</f>
        <v>10</v>
      </c>
      <c r="Q15" s="161">
        <v>3</v>
      </c>
      <c r="R15" s="161">
        <f>Q15*3</f>
        <v>9</v>
      </c>
      <c r="S15" s="162">
        <f>H15+J15+L15+N15+P15+R15</f>
        <v>129</v>
      </c>
      <c r="T15" s="155"/>
      <c r="U15" s="160">
        <f>IF(T15=0,0,6)</f>
        <v>0</v>
      </c>
      <c r="V15" s="160"/>
      <c r="W15" s="160">
        <f>V15*4</f>
        <v>0</v>
      </c>
      <c r="X15" s="160"/>
      <c r="Y15" s="160">
        <f>X15*3</f>
        <v>0</v>
      </c>
      <c r="Z15" s="160"/>
      <c r="AA15" s="160">
        <f>IF(Z15=0,0,6)</f>
        <v>0</v>
      </c>
      <c r="AB15" s="162">
        <f>U15+W15+Y15+AA15</f>
        <v>0</v>
      </c>
      <c r="AC15" s="155"/>
      <c r="AD15" s="160"/>
      <c r="AE15" s="162"/>
      <c r="AF15" s="155">
        <v>1</v>
      </c>
      <c r="AG15" s="160">
        <f>AF15*12</f>
        <v>12</v>
      </c>
      <c r="AH15" s="160"/>
      <c r="AI15" s="160">
        <f>AH15*5</f>
        <v>0</v>
      </c>
      <c r="AJ15" s="160"/>
      <c r="AK15" s="160">
        <f>AJ15*3</f>
        <v>0</v>
      </c>
      <c r="AL15" s="160"/>
      <c r="AM15" s="160">
        <f>AL15*1</f>
        <v>0</v>
      </c>
      <c r="AN15" s="160"/>
      <c r="AO15" s="160">
        <f>AN15*5</f>
        <v>0</v>
      </c>
      <c r="AP15" s="160"/>
      <c r="AQ15" s="160">
        <f>AP15*5</f>
        <v>0</v>
      </c>
      <c r="AR15" s="160"/>
      <c r="AS15" s="160">
        <f>AR15*1</f>
        <v>0</v>
      </c>
      <c r="AT15" s="160"/>
      <c r="AU15" s="121">
        <f>AT15*0.5</f>
        <v>0</v>
      </c>
      <c r="AV15" s="160"/>
      <c r="AW15" s="121">
        <f>AV15*1</f>
        <v>0</v>
      </c>
      <c r="AX15" s="121">
        <f>IF(AI15+AK15+AM15+AO15+AQ15+AS15+AU15+AW15&gt;10,10,AI15+AK15+AM15+AO15+AQ15+AS15+AU15+AW15)</f>
        <v>0</v>
      </c>
      <c r="AY15" s="163">
        <f>AG15+AX15</f>
        <v>12</v>
      </c>
      <c r="AZ15" s="164">
        <f>S15+AB15+AY15</f>
        <v>141</v>
      </c>
    </row>
    <row r="16" spans="1:52" s="87" customFormat="1" ht="16.5">
      <c r="A16" s="155">
        <v>12</v>
      </c>
      <c r="B16" s="156" t="s">
        <v>169</v>
      </c>
      <c r="C16" s="157">
        <v>22457</v>
      </c>
      <c r="D16" s="158" t="s">
        <v>64</v>
      </c>
      <c r="E16" s="174" t="s">
        <v>29</v>
      </c>
      <c r="F16" s="156" t="s">
        <v>149</v>
      </c>
      <c r="G16" s="159">
        <v>12</v>
      </c>
      <c r="H16" s="160">
        <f>G16*6</f>
        <v>72</v>
      </c>
      <c r="I16" s="160"/>
      <c r="J16" s="160">
        <f>I16*6</f>
        <v>0</v>
      </c>
      <c r="K16" s="160">
        <v>17</v>
      </c>
      <c r="L16" s="160">
        <f>IF(K16&gt;4,K16*2+4,K16*3)</f>
        <v>38</v>
      </c>
      <c r="M16" s="161"/>
      <c r="N16" s="160">
        <f>IF(M16&gt;4,M16*2+4,M16*3)</f>
        <v>0</v>
      </c>
      <c r="O16" s="161">
        <v>5</v>
      </c>
      <c r="P16" s="161">
        <f>O16*2</f>
        <v>10</v>
      </c>
      <c r="Q16" s="161">
        <v>3</v>
      </c>
      <c r="R16" s="161">
        <f>Q16*3</f>
        <v>9</v>
      </c>
      <c r="S16" s="162">
        <f>H16+J16+L16+N16+P16+R16</f>
        <v>129</v>
      </c>
      <c r="T16" s="155"/>
      <c r="U16" s="160">
        <f>IF(T16=0,0,6)</f>
        <v>0</v>
      </c>
      <c r="V16" s="160"/>
      <c r="W16" s="160">
        <f>V16*4</f>
        <v>0</v>
      </c>
      <c r="X16" s="160"/>
      <c r="Y16" s="160">
        <f>X16*3</f>
        <v>0</v>
      </c>
      <c r="Z16" s="160"/>
      <c r="AA16" s="160">
        <f>IF(Z16=0,0,6)</f>
        <v>0</v>
      </c>
      <c r="AB16" s="162">
        <f>U16+W16+Y16+AA16</f>
        <v>0</v>
      </c>
      <c r="AC16" s="155"/>
      <c r="AD16" s="160"/>
      <c r="AE16" s="162"/>
      <c r="AF16" s="155">
        <v>1</v>
      </c>
      <c r="AG16" s="160">
        <f>AF16*12</f>
        <v>12</v>
      </c>
      <c r="AH16" s="160"/>
      <c r="AI16" s="160">
        <f>AH16*5</f>
        <v>0</v>
      </c>
      <c r="AJ16" s="160"/>
      <c r="AK16" s="160">
        <f>AJ16*3</f>
        <v>0</v>
      </c>
      <c r="AL16" s="160"/>
      <c r="AM16" s="160">
        <f>AL16*1</f>
        <v>0</v>
      </c>
      <c r="AN16" s="160"/>
      <c r="AO16" s="160">
        <f>AN16*5</f>
        <v>0</v>
      </c>
      <c r="AP16" s="160"/>
      <c r="AQ16" s="160">
        <f>AP16*5</f>
        <v>0</v>
      </c>
      <c r="AR16" s="160"/>
      <c r="AS16" s="160">
        <f>AR16*1</f>
        <v>0</v>
      </c>
      <c r="AT16" s="160"/>
      <c r="AU16" s="121">
        <f>AT16*0.5</f>
        <v>0</v>
      </c>
      <c r="AV16" s="160"/>
      <c r="AW16" s="121">
        <f>AV16*1</f>
        <v>0</v>
      </c>
      <c r="AX16" s="121">
        <f>IF(AI16+AK16+AM16+AO16+AQ16+AS16+AU16+AW16&gt;10,10,AI16+AK16+AM16+AO16+AQ16+AS16+AU16+AW16)</f>
        <v>0</v>
      </c>
      <c r="AY16" s="163">
        <f>AG16+AX16</f>
        <v>12</v>
      </c>
      <c r="AZ16" s="164">
        <f>S16+AB16+AY16</f>
        <v>141</v>
      </c>
    </row>
    <row r="17" spans="1:52" s="87" customFormat="1" ht="16.5">
      <c r="A17" s="155">
        <v>13</v>
      </c>
      <c r="B17" s="156" t="s">
        <v>156</v>
      </c>
      <c r="C17" s="157">
        <v>23941</v>
      </c>
      <c r="D17" s="158" t="s">
        <v>64</v>
      </c>
      <c r="E17" s="174" t="s">
        <v>29</v>
      </c>
      <c r="F17" s="156" t="s">
        <v>149</v>
      </c>
      <c r="G17" s="159">
        <v>12</v>
      </c>
      <c r="H17" s="160">
        <f>G17*6</f>
        <v>72</v>
      </c>
      <c r="I17" s="160"/>
      <c r="J17" s="160">
        <f>I17*6</f>
        <v>0</v>
      </c>
      <c r="K17" s="160">
        <v>15</v>
      </c>
      <c r="L17" s="160">
        <f>IF(K17&gt;4,K17*2+4,K17*3)</f>
        <v>34</v>
      </c>
      <c r="M17" s="161"/>
      <c r="N17" s="160">
        <f>IF(M17&gt;4,M17*2+4,M17*3)</f>
        <v>0</v>
      </c>
      <c r="O17" s="161">
        <v>5</v>
      </c>
      <c r="P17" s="161">
        <f>O17*2</f>
        <v>10</v>
      </c>
      <c r="Q17" s="161">
        <v>3</v>
      </c>
      <c r="R17" s="161">
        <f>Q17*3</f>
        <v>9</v>
      </c>
      <c r="S17" s="162">
        <f>H17+J17+L17+N17+P17+R17</f>
        <v>125</v>
      </c>
      <c r="T17" s="155"/>
      <c r="U17" s="160">
        <f>IF(T17=0,0,6)</f>
        <v>0</v>
      </c>
      <c r="V17" s="160"/>
      <c r="W17" s="160">
        <f>V17*4</f>
        <v>0</v>
      </c>
      <c r="X17" s="160"/>
      <c r="Y17" s="160">
        <f>X17*3</f>
        <v>0</v>
      </c>
      <c r="Z17" s="160"/>
      <c r="AA17" s="160">
        <f>IF(Z17=0,0,6)</f>
        <v>0</v>
      </c>
      <c r="AB17" s="162">
        <f>U17+W17+Y17+AA17</f>
        <v>0</v>
      </c>
      <c r="AC17" s="155"/>
      <c r="AD17" s="160"/>
      <c r="AE17" s="162"/>
      <c r="AF17" s="155">
        <v>1</v>
      </c>
      <c r="AG17" s="160">
        <f>AF17*12</f>
        <v>12</v>
      </c>
      <c r="AH17" s="160"/>
      <c r="AI17" s="160">
        <f>AH17*5</f>
        <v>0</v>
      </c>
      <c r="AJ17" s="160">
        <v>1</v>
      </c>
      <c r="AK17" s="160">
        <f>AJ17*3</f>
        <v>3</v>
      </c>
      <c r="AL17" s="160"/>
      <c r="AM17" s="160">
        <f>AL17*1</f>
        <v>0</v>
      </c>
      <c r="AN17" s="160"/>
      <c r="AO17" s="160">
        <f>AN17*5</f>
        <v>0</v>
      </c>
      <c r="AP17" s="160"/>
      <c r="AQ17" s="160">
        <f>AP17*5</f>
        <v>0</v>
      </c>
      <c r="AR17" s="160"/>
      <c r="AS17" s="160">
        <f>AR17*1</f>
        <v>0</v>
      </c>
      <c r="AT17" s="160"/>
      <c r="AU17" s="121">
        <f>AT17*0.5</f>
        <v>0</v>
      </c>
      <c r="AV17" s="160"/>
      <c r="AW17" s="121">
        <f>AV17*1</f>
        <v>0</v>
      </c>
      <c r="AX17" s="121">
        <f>IF(AI17+AK17+AM17+AO17+AQ17+AS17+AU17+AW17&gt;10,10,AI17+AK17+AM17+AO17+AQ17+AS17+AU17+AW17)</f>
        <v>3</v>
      </c>
      <c r="AY17" s="163">
        <f>AG17+AX17</f>
        <v>15</v>
      </c>
      <c r="AZ17" s="164">
        <f>S17+AB17+AY17</f>
        <v>140</v>
      </c>
    </row>
    <row r="18" spans="1:52" s="87" customFormat="1" ht="16.5">
      <c r="A18" s="155">
        <v>14</v>
      </c>
      <c r="B18" s="156" t="s">
        <v>154</v>
      </c>
      <c r="C18" s="157">
        <v>23829</v>
      </c>
      <c r="D18" s="158" t="s">
        <v>64</v>
      </c>
      <c r="E18" s="174" t="s">
        <v>29</v>
      </c>
      <c r="F18" s="156" t="s">
        <v>149</v>
      </c>
      <c r="G18" s="159">
        <v>12</v>
      </c>
      <c r="H18" s="160">
        <f>G18*6</f>
        <v>72</v>
      </c>
      <c r="I18" s="160"/>
      <c r="J18" s="160">
        <f>I18*6</f>
        <v>0</v>
      </c>
      <c r="K18" s="160">
        <v>16</v>
      </c>
      <c r="L18" s="160">
        <f>IF(K18&gt;4,K18*2+4,K18*3)</f>
        <v>36</v>
      </c>
      <c r="M18" s="161"/>
      <c r="N18" s="160">
        <f>IF(M18&gt;4,M18*2+4,M18*3)</f>
        <v>0</v>
      </c>
      <c r="O18" s="161">
        <v>5</v>
      </c>
      <c r="P18" s="161">
        <f>O18*2</f>
        <v>10</v>
      </c>
      <c r="Q18" s="161">
        <v>3</v>
      </c>
      <c r="R18" s="161">
        <f>Q18*3</f>
        <v>9</v>
      </c>
      <c r="S18" s="162">
        <f>H18+J18+L18+N18+P18+R18</f>
        <v>127</v>
      </c>
      <c r="T18" s="155"/>
      <c r="U18" s="160">
        <f>IF(T18=0,0,6)</f>
        <v>0</v>
      </c>
      <c r="V18" s="160"/>
      <c r="W18" s="160">
        <f>V18*4</f>
        <v>0</v>
      </c>
      <c r="X18" s="160"/>
      <c r="Y18" s="160">
        <f>X18*3</f>
        <v>0</v>
      </c>
      <c r="Z18" s="160"/>
      <c r="AA18" s="160">
        <f>IF(Z18=0,0,6)</f>
        <v>0</v>
      </c>
      <c r="AB18" s="162">
        <f>U18+W18+Y18+AA18</f>
        <v>0</v>
      </c>
      <c r="AC18" s="155"/>
      <c r="AD18" s="160"/>
      <c r="AE18" s="162"/>
      <c r="AF18" s="155">
        <v>1</v>
      </c>
      <c r="AG18" s="160">
        <f>AF18*12</f>
        <v>12</v>
      </c>
      <c r="AH18" s="160"/>
      <c r="AI18" s="160">
        <f>AH18*5</f>
        <v>0</v>
      </c>
      <c r="AJ18" s="160"/>
      <c r="AK18" s="160">
        <f>AJ18*3</f>
        <v>0</v>
      </c>
      <c r="AL18" s="160"/>
      <c r="AM18" s="160">
        <f>AL18*1</f>
        <v>0</v>
      </c>
      <c r="AN18" s="160"/>
      <c r="AO18" s="160">
        <f>AN18*5</f>
        <v>0</v>
      </c>
      <c r="AP18" s="160"/>
      <c r="AQ18" s="160">
        <f>AP18*5</f>
        <v>0</v>
      </c>
      <c r="AR18" s="160"/>
      <c r="AS18" s="160">
        <f>AR18*1</f>
        <v>0</v>
      </c>
      <c r="AT18" s="160"/>
      <c r="AU18" s="121">
        <f>AT18*0.5</f>
        <v>0</v>
      </c>
      <c r="AV18" s="160"/>
      <c r="AW18" s="121">
        <f>AV18*1</f>
        <v>0</v>
      </c>
      <c r="AX18" s="121">
        <f>IF(AI18+AK18+AM18+AO18+AQ18+AS18+AU18+AW18&gt;10,10,AI18+AK18+AM18+AO18+AQ18+AS18+AU18+AW18)</f>
        <v>0</v>
      </c>
      <c r="AY18" s="163">
        <f>AG18+AX18</f>
        <v>12</v>
      </c>
      <c r="AZ18" s="164">
        <f>S18+AB18+AY18</f>
        <v>139</v>
      </c>
    </row>
    <row r="19" spans="1:52" s="87" customFormat="1" ht="16.5">
      <c r="A19" s="155">
        <v>15</v>
      </c>
      <c r="B19" s="156" t="s">
        <v>276</v>
      </c>
      <c r="C19" s="157">
        <v>24402</v>
      </c>
      <c r="D19" s="158" t="s">
        <v>64</v>
      </c>
      <c r="E19" s="174" t="s">
        <v>29</v>
      </c>
      <c r="F19" s="156" t="s">
        <v>149</v>
      </c>
      <c r="G19" s="159">
        <v>10</v>
      </c>
      <c r="H19" s="160">
        <f>G19*6</f>
        <v>60</v>
      </c>
      <c r="I19" s="160"/>
      <c r="J19" s="160">
        <f>I19*6</f>
        <v>0</v>
      </c>
      <c r="K19" s="160">
        <v>17</v>
      </c>
      <c r="L19" s="160">
        <f>IF(K19&gt;4,K19*2+4,K19*3)</f>
        <v>38</v>
      </c>
      <c r="M19" s="161"/>
      <c r="N19" s="160">
        <f>IF(M19&gt;4,M19*2+4,M19*3)</f>
        <v>0</v>
      </c>
      <c r="O19" s="161">
        <v>5</v>
      </c>
      <c r="P19" s="161">
        <f>O19*2</f>
        <v>10</v>
      </c>
      <c r="Q19" s="161">
        <v>3</v>
      </c>
      <c r="R19" s="161">
        <f>Q19*3</f>
        <v>9</v>
      </c>
      <c r="S19" s="162">
        <f>H19+J19+L19+N19+P19+R19</f>
        <v>117</v>
      </c>
      <c r="T19" s="155"/>
      <c r="U19" s="160">
        <f>IF(T19=0,0,6)</f>
        <v>0</v>
      </c>
      <c r="V19" s="160"/>
      <c r="W19" s="160">
        <f>V19*4</f>
        <v>0</v>
      </c>
      <c r="X19" s="160">
        <v>1</v>
      </c>
      <c r="Y19" s="160">
        <f>X19*3</f>
        <v>3</v>
      </c>
      <c r="Z19" s="160"/>
      <c r="AA19" s="160">
        <f>IF(Z19=0,0,6)</f>
        <v>0</v>
      </c>
      <c r="AB19" s="162">
        <f>U19+W19+Y19+AA19</f>
        <v>3</v>
      </c>
      <c r="AC19" s="155"/>
      <c r="AD19" s="160"/>
      <c r="AE19" s="162"/>
      <c r="AF19" s="155">
        <v>1</v>
      </c>
      <c r="AG19" s="160">
        <f>AF19*12</f>
        <v>12</v>
      </c>
      <c r="AH19" s="160"/>
      <c r="AI19" s="160">
        <f>AH19*5</f>
        <v>0</v>
      </c>
      <c r="AJ19" s="160"/>
      <c r="AK19" s="160">
        <f>AJ19*3</f>
        <v>0</v>
      </c>
      <c r="AL19" s="160"/>
      <c r="AM19" s="160">
        <f>AL19*1</f>
        <v>0</v>
      </c>
      <c r="AN19" s="160"/>
      <c r="AO19" s="160">
        <f>AN19*5</f>
        <v>0</v>
      </c>
      <c r="AP19" s="160"/>
      <c r="AQ19" s="160">
        <f>AP19*5</f>
        <v>0</v>
      </c>
      <c r="AR19" s="160"/>
      <c r="AS19" s="160">
        <f>AR19*1</f>
        <v>0</v>
      </c>
      <c r="AT19" s="160"/>
      <c r="AU19" s="121">
        <f>AT19*0.5</f>
        <v>0</v>
      </c>
      <c r="AV19" s="160"/>
      <c r="AW19" s="121">
        <f>AV19*1</f>
        <v>0</v>
      </c>
      <c r="AX19" s="121">
        <f>IF(AI19+AK19+AM19+AO19+AQ19+AS19+AU19+AW19&gt;10,10,AI19+AK19+AM19+AO19+AQ19+AS19+AU19+AW19)</f>
        <v>0</v>
      </c>
      <c r="AY19" s="163">
        <f>AG19+AX19</f>
        <v>12</v>
      </c>
      <c r="AZ19" s="164">
        <f>S19+AB19+AY19</f>
        <v>132</v>
      </c>
    </row>
    <row r="22" ht="12.75">
      <c r="B22" s="109"/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0"/>
  <sheetViews>
    <sheetView tabSelected="1" zoomScale="85" zoomScaleNormal="85" zoomScalePageLayoutView="0" workbookViewId="0" topLeftCell="C1">
      <selection activeCell="C20" sqref="C20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2" t="s">
        <v>293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6.25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41"/>
      <c r="G3" s="198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9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100" customFormat="1" ht="157.5" customHeight="1">
      <c r="A4" s="88" t="s">
        <v>309</v>
      </c>
      <c r="B4" s="89" t="s">
        <v>0</v>
      </c>
      <c r="C4" s="282" t="s">
        <v>1</v>
      </c>
      <c r="D4" s="283"/>
      <c r="E4" s="89"/>
      <c r="F4" s="90"/>
      <c r="G4" s="91" t="s">
        <v>2</v>
      </c>
      <c r="H4" s="92" t="s">
        <v>3</v>
      </c>
      <c r="I4" s="92" t="s">
        <v>305</v>
      </c>
      <c r="J4" s="92" t="s">
        <v>3</v>
      </c>
      <c r="K4" s="92" t="s">
        <v>4</v>
      </c>
      <c r="L4" s="92" t="s">
        <v>3</v>
      </c>
      <c r="M4" s="92" t="s">
        <v>306</v>
      </c>
      <c r="N4" s="92" t="s">
        <v>3</v>
      </c>
      <c r="O4" s="93" t="s">
        <v>315</v>
      </c>
      <c r="P4" s="92" t="s">
        <v>3</v>
      </c>
      <c r="Q4" s="92" t="s">
        <v>316</v>
      </c>
      <c r="R4" s="92" t="s">
        <v>3</v>
      </c>
      <c r="S4" s="94" t="s">
        <v>5</v>
      </c>
      <c r="T4" s="95" t="s">
        <v>31</v>
      </c>
      <c r="U4" s="96" t="s">
        <v>3</v>
      </c>
      <c r="V4" s="97" t="s">
        <v>7</v>
      </c>
      <c r="W4" s="96" t="s">
        <v>3</v>
      </c>
      <c r="X4" s="95" t="s">
        <v>13</v>
      </c>
      <c r="Y4" s="96" t="s">
        <v>3</v>
      </c>
      <c r="Z4" s="95" t="s">
        <v>14</v>
      </c>
      <c r="AA4" s="96" t="s">
        <v>3</v>
      </c>
      <c r="AB4" s="94" t="s">
        <v>5</v>
      </c>
      <c r="AC4" s="96" t="s">
        <v>8</v>
      </c>
      <c r="AD4" s="96" t="s">
        <v>9</v>
      </c>
      <c r="AE4" s="98" t="s">
        <v>10</v>
      </c>
      <c r="AF4" s="99" t="s">
        <v>15</v>
      </c>
      <c r="AG4" s="96" t="s">
        <v>3</v>
      </c>
      <c r="AH4" s="99" t="s">
        <v>16</v>
      </c>
      <c r="AI4" s="96" t="s">
        <v>3</v>
      </c>
      <c r="AJ4" s="99" t="s">
        <v>17</v>
      </c>
      <c r="AK4" s="96" t="s">
        <v>3</v>
      </c>
      <c r="AL4" s="99" t="s">
        <v>18</v>
      </c>
      <c r="AM4" s="96" t="s">
        <v>3</v>
      </c>
      <c r="AN4" s="99" t="s">
        <v>19</v>
      </c>
      <c r="AO4" s="96" t="s">
        <v>3</v>
      </c>
      <c r="AP4" s="99" t="s">
        <v>20</v>
      </c>
      <c r="AQ4" s="96" t="s">
        <v>3</v>
      </c>
      <c r="AR4" s="99" t="s">
        <v>21</v>
      </c>
      <c r="AS4" s="96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94" t="s">
        <v>22</v>
      </c>
      <c r="AZ4" s="202"/>
    </row>
    <row r="5" spans="1:52" s="87" customFormat="1" ht="16.5">
      <c r="A5" s="155">
        <v>1</v>
      </c>
      <c r="B5" s="156" t="s">
        <v>158</v>
      </c>
      <c r="C5" s="157">
        <v>23186</v>
      </c>
      <c r="D5" s="158" t="s">
        <v>64</v>
      </c>
      <c r="E5" s="174" t="s">
        <v>29</v>
      </c>
      <c r="F5" s="175" t="s">
        <v>159</v>
      </c>
      <c r="G5" s="155">
        <v>12</v>
      </c>
      <c r="H5" s="160">
        <f aca="true" t="shared" si="0" ref="H5:H13">G5*6</f>
        <v>72</v>
      </c>
      <c r="I5" s="160"/>
      <c r="J5" s="160">
        <f aca="true" t="shared" si="1" ref="J5:J13">I5*6</f>
        <v>0</v>
      </c>
      <c r="K5" s="160">
        <v>18</v>
      </c>
      <c r="L5" s="160">
        <f aca="true" t="shared" si="2" ref="L5:L13">IF(K5&gt;4,K5*2+4,K5*3)</f>
        <v>40</v>
      </c>
      <c r="M5" s="161"/>
      <c r="N5" s="160">
        <f aca="true" t="shared" si="3" ref="N5:N13">IF(M5&gt;4,M5*2+4,M5*3)</f>
        <v>0</v>
      </c>
      <c r="O5" s="161">
        <v>5</v>
      </c>
      <c r="P5" s="161">
        <f aca="true" t="shared" si="4" ref="P5:P13">O5*2</f>
        <v>10</v>
      </c>
      <c r="Q5" s="161">
        <v>3</v>
      </c>
      <c r="R5" s="161">
        <f aca="true" t="shared" si="5" ref="R5:R13">Q5*3</f>
        <v>9</v>
      </c>
      <c r="S5" s="162">
        <f aca="true" t="shared" si="6" ref="S5:S13">H5+J5+L5+N5+P5+R5</f>
        <v>131</v>
      </c>
      <c r="T5" s="159"/>
      <c r="U5" s="160">
        <f aca="true" t="shared" si="7" ref="U5:U13">IF(T5=0,0,6)</f>
        <v>0</v>
      </c>
      <c r="V5" s="160"/>
      <c r="W5" s="160">
        <f aca="true" t="shared" si="8" ref="W5:W13">V5*4</f>
        <v>0</v>
      </c>
      <c r="X5" s="160"/>
      <c r="Y5" s="160">
        <f aca="true" t="shared" si="9" ref="Y5:Y13">X5*3</f>
        <v>0</v>
      </c>
      <c r="Z5" s="160"/>
      <c r="AA5" s="160">
        <f aca="true" t="shared" si="10" ref="AA5:AA13">IF(Z5=0,0,6)</f>
        <v>0</v>
      </c>
      <c r="AB5" s="162">
        <f aca="true" t="shared" si="11" ref="AB5:AB13">U5+W5+Y5+AA5</f>
        <v>0</v>
      </c>
      <c r="AC5" s="155" t="s">
        <v>79</v>
      </c>
      <c r="AD5" s="160"/>
      <c r="AE5" s="162"/>
      <c r="AF5" s="155">
        <v>1</v>
      </c>
      <c r="AG5" s="160">
        <f aca="true" t="shared" si="12" ref="AG5:AG13">AF5*12</f>
        <v>12</v>
      </c>
      <c r="AH5" s="160">
        <v>1</v>
      </c>
      <c r="AI5" s="160">
        <f aca="true" t="shared" si="13" ref="AI5:AI13">AH5*5</f>
        <v>5</v>
      </c>
      <c r="AJ5" s="160"/>
      <c r="AK5" s="160">
        <f aca="true" t="shared" si="14" ref="AK5:AK13">AJ5*3</f>
        <v>0</v>
      </c>
      <c r="AL5" s="160">
        <v>1</v>
      </c>
      <c r="AM5" s="160">
        <f aca="true" t="shared" si="15" ref="AM5:AM13">AL5*1</f>
        <v>1</v>
      </c>
      <c r="AN5" s="160">
        <v>1</v>
      </c>
      <c r="AO5" s="160">
        <f aca="true" t="shared" si="16" ref="AO5:AO13">AN5*5</f>
        <v>5</v>
      </c>
      <c r="AP5" s="160"/>
      <c r="AQ5" s="160">
        <f aca="true" t="shared" si="17" ref="AQ5:AQ13">AP5*5</f>
        <v>0</v>
      </c>
      <c r="AR5" s="160"/>
      <c r="AS5" s="160">
        <f aca="true" t="shared" si="18" ref="AS5:AS13">AR5*1</f>
        <v>0</v>
      </c>
      <c r="AT5" s="116"/>
      <c r="AU5" s="121">
        <f aca="true" t="shared" si="19" ref="AU5:AU13">AT5*0.5</f>
        <v>0</v>
      </c>
      <c r="AV5" s="116"/>
      <c r="AW5" s="121">
        <f aca="true" t="shared" si="20" ref="AW5:AW13">AV5*1</f>
        <v>0</v>
      </c>
      <c r="AX5" s="121">
        <f aca="true" t="shared" si="21" ref="AX5:AX13">IF(AI5+AK5+AM5+AO5+AQ5+AS5+AU5+AW5&gt;10,10,AI5+AK5+AM5+AO5+AQ5+AS5+AU5+AW5)</f>
        <v>10</v>
      </c>
      <c r="AY5" s="163">
        <f aca="true" t="shared" si="22" ref="AY5:AY13">AG5+AX5</f>
        <v>22</v>
      </c>
      <c r="AZ5" s="164">
        <f aca="true" t="shared" si="23" ref="AZ5:AZ13">S5+AB5+AY5</f>
        <v>153</v>
      </c>
    </row>
    <row r="6" spans="1:52" s="87" customFormat="1" ht="16.5">
      <c r="A6" s="155">
        <v>2</v>
      </c>
      <c r="B6" s="156" t="s">
        <v>163</v>
      </c>
      <c r="C6" s="157">
        <v>22487</v>
      </c>
      <c r="D6" s="158" t="s">
        <v>64</v>
      </c>
      <c r="E6" s="174" t="s">
        <v>29</v>
      </c>
      <c r="F6" s="175" t="s">
        <v>159</v>
      </c>
      <c r="G6" s="155">
        <v>12</v>
      </c>
      <c r="H6" s="160">
        <f t="shared" si="0"/>
        <v>72</v>
      </c>
      <c r="I6" s="160"/>
      <c r="J6" s="160">
        <f t="shared" si="1"/>
        <v>0</v>
      </c>
      <c r="K6" s="160">
        <v>19</v>
      </c>
      <c r="L6" s="160">
        <f t="shared" si="2"/>
        <v>42</v>
      </c>
      <c r="M6" s="161"/>
      <c r="N6" s="160">
        <f t="shared" si="3"/>
        <v>0</v>
      </c>
      <c r="O6" s="161">
        <v>5</v>
      </c>
      <c r="P6" s="161">
        <f t="shared" si="4"/>
        <v>10</v>
      </c>
      <c r="Q6" s="161">
        <v>3</v>
      </c>
      <c r="R6" s="161">
        <f t="shared" si="5"/>
        <v>9</v>
      </c>
      <c r="S6" s="162">
        <f t="shared" si="6"/>
        <v>133</v>
      </c>
      <c r="T6" s="159"/>
      <c r="U6" s="160">
        <f t="shared" si="7"/>
        <v>0</v>
      </c>
      <c r="V6" s="160"/>
      <c r="W6" s="160">
        <f t="shared" si="8"/>
        <v>0</v>
      </c>
      <c r="X6" s="160">
        <v>1</v>
      </c>
      <c r="Y6" s="160">
        <f t="shared" si="9"/>
        <v>3</v>
      </c>
      <c r="Z6" s="160"/>
      <c r="AA6" s="160">
        <f t="shared" si="10"/>
        <v>0</v>
      </c>
      <c r="AB6" s="162">
        <f t="shared" si="11"/>
        <v>3</v>
      </c>
      <c r="AC6" s="155" t="s">
        <v>79</v>
      </c>
      <c r="AD6" s="160"/>
      <c r="AE6" s="162"/>
      <c r="AF6" s="155">
        <v>1</v>
      </c>
      <c r="AG6" s="160">
        <f t="shared" si="12"/>
        <v>12</v>
      </c>
      <c r="AH6" s="160"/>
      <c r="AI6" s="160">
        <f t="shared" si="13"/>
        <v>0</v>
      </c>
      <c r="AJ6" s="160"/>
      <c r="AK6" s="160">
        <f t="shared" si="14"/>
        <v>0</v>
      </c>
      <c r="AL6" s="160">
        <v>1</v>
      </c>
      <c r="AM6" s="160">
        <f t="shared" si="15"/>
        <v>1</v>
      </c>
      <c r="AN6" s="160"/>
      <c r="AO6" s="160">
        <f t="shared" si="16"/>
        <v>0</v>
      </c>
      <c r="AP6" s="160"/>
      <c r="AQ6" s="160">
        <f t="shared" si="17"/>
        <v>0</v>
      </c>
      <c r="AR6" s="160"/>
      <c r="AS6" s="160">
        <f t="shared" si="18"/>
        <v>0</v>
      </c>
      <c r="AT6" s="160"/>
      <c r="AU6" s="121">
        <f t="shared" si="19"/>
        <v>0</v>
      </c>
      <c r="AV6" s="160">
        <v>1</v>
      </c>
      <c r="AW6" s="121">
        <f t="shared" si="20"/>
        <v>1</v>
      </c>
      <c r="AX6" s="121">
        <f t="shared" si="21"/>
        <v>2</v>
      </c>
      <c r="AY6" s="163">
        <f t="shared" si="22"/>
        <v>14</v>
      </c>
      <c r="AZ6" s="164">
        <f t="shared" si="23"/>
        <v>150</v>
      </c>
    </row>
    <row r="7" spans="1:52" s="87" customFormat="1" ht="16.5">
      <c r="A7" s="155">
        <v>3</v>
      </c>
      <c r="B7" s="156" t="s">
        <v>161</v>
      </c>
      <c r="C7" s="157">
        <v>24284</v>
      </c>
      <c r="D7" s="158" t="s">
        <v>64</v>
      </c>
      <c r="E7" s="174" t="s">
        <v>29</v>
      </c>
      <c r="F7" s="175" t="s">
        <v>159</v>
      </c>
      <c r="G7" s="155">
        <v>12</v>
      </c>
      <c r="H7" s="160">
        <f t="shared" si="0"/>
        <v>72</v>
      </c>
      <c r="I7" s="160"/>
      <c r="J7" s="160">
        <f t="shared" si="1"/>
        <v>0</v>
      </c>
      <c r="K7" s="160">
        <v>19</v>
      </c>
      <c r="L7" s="160">
        <f t="shared" si="2"/>
        <v>42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133</v>
      </c>
      <c r="T7" s="159"/>
      <c r="U7" s="160">
        <f t="shared" si="7"/>
        <v>0</v>
      </c>
      <c r="V7" s="160"/>
      <c r="W7" s="160">
        <f t="shared" si="8"/>
        <v>0</v>
      </c>
      <c r="X7" s="160"/>
      <c r="Y7" s="160">
        <f t="shared" si="9"/>
        <v>0</v>
      </c>
      <c r="Z7" s="160"/>
      <c r="AA7" s="160">
        <f t="shared" si="10"/>
        <v>0</v>
      </c>
      <c r="AB7" s="162">
        <f t="shared" si="11"/>
        <v>0</v>
      </c>
      <c r="AC7" s="155"/>
      <c r="AD7" s="160"/>
      <c r="AE7" s="162" t="s">
        <v>79</v>
      </c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>
        <v>1</v>
      </c>
      <c r="AO7" s="160">
        <f t="shared" si="16"/>
        <v>5</v>
      </c>
      <c r="AP7" s="160"/>
      <c r="AQ7" s="160">
        <f t="shared" si="17"/>
        <v>0</v>
      </c>
      <c r="AR7" s="160"/>
      <c r="AS7" s="160">
        <f t="shared" si="18"/>
        <v>0</v>
      </c>
      <c r="AT7" s="160"/>
      <c r="AU7" s="121">
        <f t="shared" si="19"/>
        <v>0</v>
      </c>
      <c r="AV7" s="160"/>
      <c r="AW7" s="121">
        <f t="shared" si="20"/>
        <v>0</v>
      </c>
      <c r="AX7" s="121">
        <f t="shared" si="21"/>
        <v>5</v>
      </c>
      <c r="AY7" s="163">
        <f t="shared" si="22"/>
        <v>17</v>
      </c>
      <c r="AZ7" s="164">
        <f t="shared" si="23"/>
        <v>150</v>
      </c>
    </row>
    <row r="8" spans="1:52" s="87" customFormat="1" ht="16.5">
      <c r="A8" s="155">
        <v>4</v>
      </c>
      <c r="B8" s="156" t="s">
        <v>160</v>
      </c>
      <c r="C8" s="157">
        <v>21189</v>
      </c>
      <c r="D8" s="158" t="s">
        <v>129</v>
      </c>
      <c r="E8" s="174" t="s">
        <v>29</v>
      </c>
      <c r="F8" s="175" t="s">
        <v>159</v>
      </c>
      <c r="G8" s="155">
        <v>12</v>
      </c>
      <c r="H8" s="160">
        <f t="shared" si="0"/>
        <v>72</v>
      </c>
      <c r="I8" s="160"/>
      <c r="J8" s="160">
        <f t="shared" si="1"/>
        <v>0</v>
      </c>
      <c r="K8" s="160">
        <v>19</v>
      </c>
      <c r="L8" s="160">
        <f t="shared" si="2"/>
        <v>42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133</v>
      </c>
      <c r="T8" s="159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 t="s">
        <v>79</v>
      </c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>
        <v>1</v>
      </c>
      <c r="AM8" s="160">
        <f t="shared" si="15"/>
        <v>1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>
        <v>1</v>
      </c>
      <c r="AU8" s="121">
        <f t="shared" si="19"/>
        <v>0.5</v>
      </c>
      <c r="AV8" s="160"/>
      <c r="AW8" s="121">
        <f t="shared" si="20"/>
        <v>0</v>
      </c>
      <c r="AX8" s="121">
        <f t="shared" si="21"/>
        <v>1.5</v>
      </c>
      <c r="AY8" s="163">
        <f t="shared" si="22"/>
        <v>13.5</v>
      </c>
      <c r="AZ8" s="164">
        <f t="shared" si="23"/>
        <v>146.5</v>
      </c>
    </row>
    <row r="9" spans="1:52" s="87" customFormat="1" ht="16.5">
      <c r="A9" s="155">
        <v>5</v>
      </c>
      <c r="B9" s="156" t="s">
        <v>162</v>
      </c>
      <c r="C9" s="157">
        <v>20496</v>
      </c>
      <c r="D9" s="158" t="s">
        <v>64</v>
      </c>
      <c r="E9" s="174" t="s">
        <v>29</v>
      </c>
      <c r="F9" s="175" t="s">
        <v>159</v>
      </c>
      <c r="G9" s="155">
        <v>10</v>
      </c>
      <c r="H9" s="160">
        <f t="shared" si="0"/>
        <v>60</v>
      </c>
      <c r="I9" s="160"/>
      <c r="J9" s="160">
        <f t="shared" si="1"/>
        <v>0</v>
      </c>
      <c r="K9" s="160">
        <v>23</v>
      </c>
      <c r="L9" s="160">
        <f t="shared" si="2"/>
        <v>50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129</v>
      </c>
      <c r="T9" s="159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141</v>
      </c>
    </row>
    <row r="10" spans="1:52" s="87" customFormat="1" ht="16.5">
      <c r="A10" s="155">
        <v>6</v>
      </c>
      <c r="B10" s="156" t="s">
        <v>202</v>
      </c>
      <c r="C10" s="157">
        <v>23727</v>
      </c>
      <c r="D10" s="158" t="s">
        <v>64</v>
      </c>
      <c r="E10" s="174" t="s">
        <v>29</v>
      </c>
      <c r="F10" s="175" t="s">
        <v>159</v>
      </c>
      <c r="G10" s="155">
        <v>12</v>
      </c>
      <c r="H10" s="160">
        <f t="shared" si="0"/>
        <v>72</v>
      </c>
      <c r="I10" s="160"/>
      <c r="J10" s="160">
        <f t="shared" si="1"/>
        <v>0</v>
      </c>
      <c r="K10" s="160">
        <v>13</v>
      </c>
      <c r="L10" s="160">
        <f t="shared" si="2"/>
        <v>30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121</v>
      </c>
      <c r="T10" s="159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>
        <v>1</v>
      </c>
      <c r="AI10" s="160">
        <f t="shared" si="13"/>
        <v>5</v>
      </c>
      <c r="AJ10" s="160"/>
      <c r="AK10" s="160">
        <f t="shared" si="14"/>
        <v>0</v>
      </c>
      <c r="AL10" s="160">
        <v>1</v>
      </c>
      <c r="AM10" s="160">
        <f t="shared" si="15"/>
        <v>1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6</v>
      </c>
      <c r="AY10" s="163">
        <f t="shared" si="22"/>
        <v>18</v>
      </c>
      <c r="AZ10" s="164">
        <f t="shared" si="23"/>
        <v>139</v>
      </c>
    </row>
    <row r="11" spans="1:52" s="87" customFormat="1" ht="16.5">
      <c r="A11" s="155">
        <v>7</v>
      </c>
      <c r="B11" s="156" t="s">
        <v>278</v>
      </c>
      <c r="C11" s="157">
        <v>21550</v>
      </c>
      <c r="D11" s="158" t="s">
        <v>64</v>
      </c>
      <c r="E11" s="174" t="s">
        <v>29</v>
      </c>
      <c r="F11" s="175" t="s">
        <v>159</v>
      </c>
      <c r="G11" s="155">
        <v>10</v>
      </c>
      <c r="H11" s="160">
        <f t="shared" si="0"/>
        <v>60</v>
      </c>
      <c r="I11" s="160"/>
      <c r="J11" s="160">
        <f t="shared" si="1"/>
        <v>0</v>
      </c>
      <c r="K11" s="160">
        <v>18</v>
      </c>
      <c r="L11" s="160">
        <f t="shared" si="2"/>
        <v>40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119</v>
      </c>
      <c r="T11" s="159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>
        <v>1</v>
      </c>
      <c r="AM11" s="160">
        <f t="shared" si="15"/>
        <v>1</v>
      </c>
      <c r="AN11" s="160">
        <v>1</v>
      </c>
      <c r="AO11" s="160">
        <f t="shared" si="16"/>
        <v>5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6</v>
      </c>
      <c r="AY11" s="163">
        <f t="shared" si="22"/>
        <v>18</v>
      </c>
      <c r="AZ11" s="164">
        <f t="shared" si="23"/>
        <v>137</v>
      </c>
    </row>
    <row r="12" spans="1:52" s="87" customFormat="1" ht="14.25" customHeight="1">
      <c r="A12" s="155">
        <v>8</v>
      </c>
      <c r="B12" s="156" t="s">
        <v>164</v>
      </c>
      <c r="C12" s="157">
        <v>22184</v>
      </c>
      <c r="D12" s="158" t="s">
        <v>64</v>
      </c>
      <c r="E12" s="174" t="s">
        <v>29</v>
      </c>
      <c r="F12" s="175" t="s">
        <v>159</v>
      </c>
      <c r="G12" s="155">
        <v>10</v>
      </c>
      <c r="H12" s="160">
        <f t="shared" si="0"/>
        <v>60</v>
      </c>
      <c r="I12" s="160"/>
      <c r="J12" s="160">
        <f t="shared" si="1"/>
        <v>0</v>
      </c>
      <c r="K12" s="160">
        <v>19</v>
      </c>
      <c r="L12" s="160">
        <f t="shared" si="2"/>
        <v>42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121</v>
      </c>
      <c r="T12" s="159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 t="s">
        <v>79</v>
      </c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>
        <v>4</v>
      </c>
      <c r="AM12" s="160">
        <f t="shared" si="15"/>
        <v>4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4</v>
      </c>
      <c r="AY12" s="163">
        <f t="shared" si="22"/>
        <v>16</v>
      </c>
      <c r="AZ12" s="164">
        <f t="shared" si="23"/>
        <v>137</v>
      </c>
    </row>
    <row r="13" spans="1:52" s="87" customFormat="1" ht="17.25" thickBot="1">
      <c r="A13" s="155">
        <v>9</v>
      </c>
      <c r="B13" s="156" t="s">
        <v>165</v>
      </c>
      <c r="C13" s="157">
        <v>23600</v>
      </c>
      <c r="D13" s="156" t="s">
        <v>64</v>
      </c>
      <c r="E13" s="156" t="s">
        <v>29</v>
      </c>
      <c r="F13" s="175" t="s">
        <v>159</v>
      </c>
      <c r="G13" s="171">
        <v>12</v>
      </c>
      <c r="H13" s="168">
        <f t="shared" si="0"/>
        <v>72</v>
      </c>
      <c r="I13" s="168"/>
      <c r="J13" s="168">
        <f t="shared" si="1"/>
        <v>0</v>
      </c>
      <c r="K13" s="168">
        <v>18</v>
      </c>
      <c r="L13" s="168">
        <f t="shared" si="2"/>
        <v>40</v>
      </c>
      <c r="M13" s="168"/>
      <c r="N13" s="168">
        <f t="shared" si="3"/>
        <v>0</v>
      </c>
      <c r="O13" s="161">
        <v>1</v>
      </c>
      <c r="P13" s="169">
        <f t="shared" si="4"/>
        <v>2</v>
      </c>
      <c r="Q13" s="169">
        <v>3</v>
      </c>
      <c r="R13" s="161">
        <f t="shared" si="5"/>
        <v>9</v>
      </c>
      <c r="S13" s="170">
        <f t="shared" si="6"/>
        <v>123</v>
      </c>
      <c r="T13" s="159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0">
        <f t="shared" si="11"/>
        <v>0</v>
      </c>
      <c r="AC13" s="160"/>
      <c r="AD13" s="160"/>
      <c r="AE13" s="160" t="s">
        <v>79</v>
      </c>
      <c r="AF13" s="160">
        <v>1</v>
      </c>
      <c r="AG13" s="160">
        <f t="shared" si="12"/>
        <v>12</v>
      </c>
      <c r="AH13" s="160"/>
      <c r="AI13" s="160">
        <f t="shared" si="13"/>
        <v>0</v>
      </c>
      <c r="AJ13" s="160"/>
      <c r="AK13" s="160">
        <f t="shared" si="14"/>
        <v>0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0</v>
      </c>
      <c r="AY13" s="190">
        <f t="shared" si="22"/>
        <v>12</v>
      </c>
      <c r="AZ13" s="190">
        <f t="shared" si="23"/>
        <v>135</v>
      </c>
    </row>
    <row r="20" ht="12.75">
      <c r="W20" s="5">
        <v>0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1"/>
  <sheetViews>
    <sheetView zoomScale="85" zoomScaleNormal="85" zoomScalePageLayoutView="0" workbookViewId="0" topLeftCell="A4">
      <selection activeCell="B5" sqref="B5:B28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1" t="s">
        <v>300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3"/>
    </row>
    <row r="2" spans="1:52" ht="37.5" customHeight="1" thickBot="1">
      <c r="A2" s="223" t="s">
        <v>260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7.75" customHeight="1">
      <c r="A3" s="218" t="s">
        <v>308</v>
      </c>
      <c r="B3" s="219"/>
      <c r="C3" s="219"/>
      <c r="D3" s="220"/>
      <c r="E3" s="216"/>
      <c r="F3" s="20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8" t="s">
        <v>11</v>
      </c>
      <c r="U3" s="199"/>
      <c r="V3" s="199"/>
      <c r="W3" s="199"/>
      <c r="X3" s="199"/>
      <c r="Y3" s="199"/>
      <c r="Z3" s="199"/>
      <c r="AA3" s="199"/>
      <c r="AB3" s="214"/>
      <c r="AC3" s="215" t="s">
        <v>12</v>
      </c>
      <c r="AD3" s="208"/>
      <c r="AE3" s="210"/>
      <c r="AF3" s="215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1.5" customHeight="1">
      <c r="A4" s="19" t="s">
        <v>268</v>
      </c>
      <c r="B4" s="10" t="s">
        <v>0</v>
      </c>
      <c r="C4" s="221" t="s">
        <v>1</v>
      </c>
      <c r="D4" s="222"/>
      <c r="E4" s="217"/>
      <c r="F4" s="2"/>
      <c r="G4" s="30" t="s">
        <v>2</v>
      </c>
      <c r="H4" s="31" t="s">
        <v>3</v>
      </c>
      <c r="I4" s="29" t="s">
        <v>305</v>
      </c>
      <c r="J4" s="31" t="s">
        <v>3</v>
      </c>
      <c r="K4" s="31" t="s">
        <v>4</v>
      </c>
      <c r="L4" s="31" t="s">
        <v>3</v>
      </c>
      <c r="M4" s="29" t="s">
        <v>306</v>
      </c>
      <c r="N4" s="31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307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40" t="s">
        <v>25</v>
      </c>
      <c r="AY4" s="32" t="s">
        <v>22</v>
      </c>
      <c r="AZ4" s="202"/>
    </row>
    <row r="5" spans="1:52" s="85" customFormat="1" ht="13.5">
      <c r="A5" s="133">
        <v>1</v>
      </c>
      <c r="B5" s="134" t="s">
        <v>269</v>
      </c>
      <c r="C5" s="135">
        <v>19517</v>
      </c>
      <c r="D5" s="136" t="s">
        <v>52</v>
      </c>
      <c r="E5" s="137" t="s">
        <v>29</v>
      </c>
      <c r="F5" s="134" t="s">
        <v>36</v>
      </c>
      <c r="G5" s="138">
        <v>12</v>
      </c>
      <c r="H5" s="120">
        <f aca="true" t="shared" si="0" ref="H5:H28">G5*6</f>
        <v>72</v>
      </c>
      <c r="I5" s="120"/>
      <c r="J5" s="120">
        <f aca="true" t="shared" si="1" ref="J5:J28">I5*6</f>
        <v>0</v>
      </c>
      <c r="K5" s="120">
        <v>25</v>
      </c>
      <c r="L5" s="120">
        <f aca="true" t="shared" si="2" ref="L5:L28">IF(K5&gt;4,K5*2+4,K5*3)</f>
        <v>54</v>
      </c>
      <c r="M5" s="139"/>
      <c r="N5" s="120">
        <f aca="true" t="shared" si="3" ref="N5:N28">IF(M5&gt;4,M5*2+4,M5*3)</f>
        <v>0</v>
      </c>
      <c r="O5" s="139">
        <v>5</v>
      </c>
      <c r="P5" s="139">
        <f aca="true" t="shared" si="4" ref="P5:P28">O5*2</f>
        <v>10</v>
      </c>
      <c r="Q5" s="139">
        <v>3</v>
      </c>
      <c r="R5" s="139">
        <f aca="true" t="shared" si="5" ref="R5:R28">Q5*3</f>
        <v>9</v>
      </c>
      <c r="S5" s="140">
        <f aca="true" t="shared" si="6" ref="S5:S28">H5+J5+L5+N5+P5+R5</f>
        <v>145</v>
      </c>
      <c r="T5" s="111"/>
      <c r="U5" s="120">
        <f aca="true" t="shared" si="7" ref="U5:U28">IF(T5=0,0,6)</f>
        <v>0</v>
      </c>
      <c r="V5" s="120"/>
      <c r="W5" s="120">
        <f aca="true" t="shared" si="8" ref="W5:W28">V5*4</f>
        <v>0</v>
      </c>
      <c r="X5" s="120"/>
      <c r="Y5" s="120">
        <f aca="true" t="shared" si="9" ref="Y5:Y28">X5*3</f>
        <v>0</v>
      </c>
      <c r="Z5" s="120"/>
      <c r="AA5" s="120">
        <f aca="true" t="shared" si="10" ref="AA5:AA28">IF(Z5=0,0,6)</f>
        <v>0</v>
      </c>
      <c r="AB5" s="140">
        <f aca="true" t="shared" si="11" ref="AB5:AB28">U5+W5+Y5+AA5</f>
        <v>0</v>
      </c>
      <c r="AC5" s="111"/>
      <c r="AD5" s="120"/>
      <c r="AE5" s="140"/>
      <c r="AF5" s="111">
        <v>1</v>
      </c>
      <c r="AG5" s="120">
        <f aca="true" t="shared" si="12" ref="AG5:AG28">AF5*12</f>
        <v>12</v>
      </c>
      <c r="AH5" s="120"/>
      <c r="AI5" s="120">
        <f aca="true" t="shared" si="13" ref="AI5:AI28">AH5*5</f>
        <v>0</v>
      </c>
      <c r="AJ5" s="120"/>
      <c r="AK5" s="120">
        <f aca="true" t="shared" si="14" ref="AK5:AK28">AJ5*3</f>
        <v>0</v>
      </c>
      <c r="AL5" s="120"/>
      <c r="AM5" s="120">
        <f aca="true" t="shared" si="15" ref="AM5:AM28">AL5*1</f>
        <v>0</v>
      </c>
      <c r="AN5" s="120"/>
      <c r="AO5" s="120">
        <f aca="true" t="shared" si="16" ref="AO5:AO28">AN5*5</f>
        <v>0</v>
      </c>
      <c r="AP5" s="120"/>
      <c r="AQ5" s="120">
        <f aca="true" t="shared" si="17" ref="AQ5:AQ28">AP5*5</f>
        <v>0</v>
      </c>
      <c r="AR5" s="120"/>
      <c r="AS5" s="120">
        <f aca="true" t="shared" si="18" ref="AS5:AS28">AR5*1</f>
        <v>0</v>
      </c>
      <c r="AT5" s="120"/>
      <c r="AU5" s="120">
        <f aca="true" t="shared" si="19" ref="AU5:AU28">AT5*0.5</f>
        <v>0</v>
      </c>
      <c r="AV5" s="120"/>
      <c r="AW5" s="120">
        <f aca="true" t="shared" si="20" ref="AW5:AW28">AV5*1</f>
        <v>0</v>
      </c>
      <c r="AX5" s="124">
        <f aca="true" t="shared" si="21" ref="AX5:AX28">IF(AI5+AK5+AM5+AO5+AQ5+AS5+AU5+AW5&gt;10,10,AI5+AK5+AM5+AO5+AQ5+AS5+AU5+AW5)</f>
        <v>0</v>
      </c>
      <c r="AY5" s="141">
        <f aca="true" t="shared" si="22" ref="AY5:AY28">AG5+AX5</f>
        <v>12</v>
      </c>
      <c r="AZ5" s="123">
        <f aca="true" t="shared" si="23" ref="AZ5:AZ28">S5+AB5+AY5</f>
        <v>157</v>
      </c>
    </row>
    <row r="6" spans="1:52" s="85" customFormat="1" ht="13.5">
      <c r="A6" s="133">
        <v>2</v>
      </c>
      <c r="B6" s="134" t="s">
        <v>72</v>
      </c>
      <c r="C6" s="135">
        <v>21626</v>
      </c>
      <c r="D6" s="136" t="s">
        <v>36</v>
      </c>
      <c r="E6" s="137" t="s">
        <v>29</v>
      </c>
      <c r="F6" s="134" t="s">
        <v>36</v>
      </c>
      <c r="G6" s="138">
        <v>12</v>
      </c>
      <c r="H6" s="120">
        <f t="shared" si="0"/>
        <v>72</v>
      </c>
      <c r="I6" s="120"/>
      <c r="J6" s="120">
        <f t="shared" si="1"/>
        <v>0</v>
      </c>
      <c r="K6" s="120">
        <v>21</v>
      </c>
      <c r="L6" s="120">
        <f t="shared" si="2"/>
        <v>46</v>
      </c>
      <c r="M6" s="139"/>
      <c r="N6" s="120">
        <f t="shared" si="3"/>
        <v>0</v>
      </c>
      <c r="O6" s="139">
        <v>5</v>
      </c>
      <c r="P6" s="139">
        <f t="shared" si="4"/>
        <v>10</v>
      </c>
      <c r="Q6" s="139">
        <v>3</v>
      </c>
      <c r="R6" s="139">
        <f t="shared" si="5"/>
        <v>9</v>
      </c>
      <c r="S6" s="140">
        <f t="shared" si="6"/>
        <v>137</v>
      </c>
      <c r="T6" s="111"/>
      <c r="U6" s="120">
        <f t="shared" si="7"/>
        <v>0</v>
      </c>
      <c r="V6" s="120"/>
      <c r="W6" s="120">
        <f t="shared" si="8"/>
        <v>0</v>
      </c>
      <c r="X6" s="120"/>
      <c r="Y6" s="120">
        <f t="shared" si="9"/>
        <v>0</v>
      </c>
      <c r="Z6" s="120"/>
      <c r="AA6" s="120">
        <f t="shared" si="10"/>
        <v>0</v>
      </c>
      <c r="AB6" s="140">
        <f t="shared" si="11"/>
        <v>0</v>
      </c>
      <c r="AC6" s="111"/>
      <c r="AD6" s="120"/>
      <c r="AE6" s="140"/>
      <c r="AF6" s="111">
        <v>1</v>
      </c>
      <c r="AG6" s="120">
        <f t="shared" si="12"/>
        <v>12</v>
      </c>
      <c r="AH6" s="120">
        <v>1</v>
      </c>
      <c r="AI6" s="120">
        <f t="shared" si="13"/>
        <v>5</v>
      </c>
      <c r="AJ6" s="120">
        <v>1</v>
      </c>
      <c r="AK6" s="120">
        <f t="shared" si="14"/>
        <v>3</v>
      </c>
      <c r="AL6" s="120"/>
      <c r="AM6" s="120">
        <f t="shared" si="15"/>
        <v>0</v>
      </c>
      <c r="AN6" s="120"/>
      <c r="AO6" s="120">
        <f t="shared" si="16"/>
        <v>0</v>
      </c>
      <c r="AP6" s="120"/>
      <c r="AQ6" s="120">
        <f t="shared" si="17"/>
        <v>0</v>
      </c>
      <c r="AR6" s="120"/>
      <c r="AS6" s="120">
        <f t="shared" si="18"/>
        <v>0</v>
      </c>
      <c r="AT6" s="120"/>
      <c r="AU6" s="120">
        <f t="shared" si="19"/>
        <v>0</v>
      </c>
      <c r="AV6" s="120"/>
      <c r="AW6" s="120">
        <f t="shared" si="20"/>
        <v>0</v>
      </c>
      <c r="AX6" s="124">
        <f t="shared" si="21"/>
        <v>8</v>
      </c>
      <c r="AY6" s="141">
        <f t="shared" si="22"/>
        <v>20</v>
      </c>
      <c r="AZ6" s="123">
        <f t="shared" si="23"/>
        <v>157</v>
      </c>
    </row>
    <row r="7" spans="1:52" s="85" customFormat="1" ht="13.5">
      <c r="A7" s="133">
        <v>3</v>
      </c>
      <c r="B7" s="134" t="s">
        <v>57</v>
      </c>
      <c r="C7" s="135">
        <v>20066</v>
      </c>
      <c r="D7" s="136" t="s">
        <v>36</v>
      </c>
      <c r="E7" s="137" t="s">
        <v>29</v>
      </c>
      <c r="F7" s="134" t="s">
        <v>36</v>
      </c>
      <c r="G7" s="138">
        <v>12</v>
      </c>
      <c r="H7" s="120">
        <f t="shared" si="0"/>
        <v>72</v>
      </c>
      <c r="I7" s="120"/>
      <c r="J7" s="120">
        <f t="shared" si="1"/>
        <v>0</v>
      </c>
      <c r="K7" s="120">
        <v>20</v>
      </c>
      <c r="L7" s="120">
        <f t="shared" si="2"/>
        <v>44</v>
      </c>
      <c r="M7" s="139"/>
      <c r="N7" s="120">
        <f t="shared" si="3"/>
        <v>0</v>
      </c>
      <c r="O7" s="139">
        <v>5</v>
      </c>
      <c r="P7" s="139">
        <f t="shared" si="4"/>
        <v>10</v>
      </c>
      <c r="Q7" s="139">
        <v>3</v>
      </c>
      <c r="R7" s="139">
        <f t="shared" si="5"/>
        <v>9</v>
      </c>
      <c r="S7" s="140">
        <f t="shared" si="6"/>
        <v>135</v>
      </c>
      <c r="T7" s="111"/>
      <c r="U7" s="120">
        <f t="shared" si="7"/>
        <v>0</v>
      </c>
      <c r="V7" s="120"/>
      <c r="W7" s="120">
        <f t="shared" si="8"/>
        <v>0</v>
      </c>
      <c r="X7" s="120"/>
      <c r="Y7" s="120">
        <f t="shared" si="9"/>
        <v>0</v>
      </c>
      <c r="Z7" s="120"/>
      <c r="AA7" s="120">
        <f t="shared" si="10"/>
        <v>0</v>
      </c>
      <c r="AB7" s="140">
        <f t="shared" si="11"/>
        <v>0</v>
      </c>
      <c r="AC7" s="111"/>
      <c r="AD7" s="120"/>
      <c r="AE7" s="140"/>
      <c r="AF7" s="111">
        <v>1</v>
      </c>
      <c r="AG7" s="120">
        <f t="shared" si="12"/>
        <v>12</v>
      </c>
      <c r="AH7" s="120">
        <v>1</v>
      </c>
      <c r="AI7" s="120">
        <f t="shared" si="13"/>
        <v>5</v>
      </c>
      <c r="AJ7" s="120"/>
      <c r="AK7" s="120">
        <f t="shared" si="14"/>
        <v>0</v>
      </c>
      <c r="AL7" s="120"/>
      <c r="AM7" s="120">
        <f t="shared" si="15"/>
        <v>0</v>
      </c>
      <c r="AN7" s="120"/>
      <c r="AO7" s="120">
        <f t="shared" si="16"/>
        <v>0</v>
      </c>
      <c r="AP7" s="120"/>
      <c r="AQ7" s="120">
        <f t="shared" si="17"/>
        <v>0</v>
      </c>
      <c r="AR7" s="120"/>
      <c r="AS7" s="120">
        <f t="shared" si="18"/>
        <v>0</v>
      </c>
      <c r="AT7" s="120"/>
      <c r="AU7" s="120">
        <f t="shared" si="19"/>
        <v>0</v>
      </c>
      <c r="AV7" s="120"/>
      <c r="AW7" s="120">
        <f t="shared" si="20"/>
        <v>0</v>
      </c>
      <c r="AX7" s="124">
        <f t="shared" si="21"/>
        <v>5</v>
      </c>
      <c r="AY7" s="141">
        <f t="shared" si="22"/>
        <v>17</v>
      </c>
      <c r="AZ7" s="123">
        <f t="shared" si="23"/>
        <v>152</v>
      </c>
    </row>
    <row r="8" spans="1:52" s="85" customFormat="1" ht="13.5">
      <c r="A8" s="133">
        <v>4</v>
      </c>
      <c r="B8" s="134" t="s">
        <v>59</v>
      </c>
      <c r="C8" s="135">
        <v>21385</v>
      </c>
      <c r="D8" s="136" t="s">
        <v>36</v>
      </c>
      <c r="E8" s="137" t="s">
        <v>29</v>
      </c>
      <c r="F8" s="134" t="s">
        <v>36</v>
      </c>
      <c r="G8" s="138">
        <v>12</v>
      </c>
      <c r="H8" s="120">
        <f t="shared" si="0"/>
        <v>72</v>
      </c>
      <c r="I8" s="120"/>
      <c r="J8" s="120">
        <f t="shared" si="1"/>
        <v>0</v>
      </c>
      <c r="K8" s="120">
        <v>21</v>
      </c>
      <c r="L8" s="120">
        <f t="shared" si="2"/>
        <v>46</v>
      </c>
      <c r="M8" s="139"/>
      <c r="N8" s="120">
        <f t="shared" si="3"/>
        <v>0</v>
      </c>
      <c r="O8" s="139">
        <v>5</v>
      </c>
      <c r="P8" s="139">
        <f t="shared" si="4"/>
        <v>10</v>
      </c>
      <c r="Q8" s="139">
        <v>3</v>
      </c>
      <c r="R8" s="139">
        <f t="shared" si="5"/>
        <v>9</v>
      </c>
      <c r="S8" s="140">
        <f t="shared" si="6"/>
        <v>137</v>
      </c>
      <c r="T8" s="111"/>
      <c r="U8" s="120">
        <f t="shared" si="7"/>
        <v>0</v>
      </c>
      <c r="V8" s="120"/>
      <c r="W8" s="120">
        <f t="shared" si="8"/>
        <v>0</v>
      </c>
      <c r="X8" s="120"/>
      <c r="Y8" s="120">
        <f t="shared" si="9"/>
        <v>0</v>
      </c>
      <c r="Z8" s="120"/>
      <c r="AA8" s="120">
        <f t="shared" si="10"/>
        <v>0</v>
      </c>
      <c r="AB8" s="140">
        <f t="shared" si="11"/>
        <v>0</v>
      </c>
      <c r="AC8" s="111"/>
      <c r="AD8" s="120"/>
      <c r="AE8" s="140"/>
      <c r="AF8" s="111">
        <v>1</v>
      </c>
      <c r="AG8" s="120">
        <f t="shared" si="12"/>
        <v>12</v>
      </c>
      <c r="AH8" s="120"/>
      <c r="AI8" s="120">
        <f t="shared" si="13"/>
        <v>0</v>
      </c>
      <c r="AJ8" s="120">
        <v>1</v>
      </c>
      <c r="AK8" s="120">
        <f t="shared" si="14"/>
        <v>3</v>
      </c>
      <c r="AL8" s="120"/>
      <c r="AM8" s="120">
        <f t="shared" si="15"/>
        <v>0</v>
      </c>
      <c r="AN8" s="120"/>
      <c r="AO8" s="120">
        <f t="shared" si="16"/>
        <v>0</v>
      </c>
      <c r="AP8" s="120"/>
      <c r="AQ8" s="120">
        <f t="shared" si="17"/>
        <v>0</v>
      </c>
      <c r="AR8" s="120"/>
      <c r="AS8" s="120">
        <f t="shared" si="18"/>
        <v>0</v>
      </c>
      <c r="AT8" s="120"/>
      <c r="AU8" s="120">
        <f t="shared" si="19"/>
        <v>0</v>
      </c>
      <c r="AV8" s="120"/>
      <c r="AW8" s="120">
        <f t="shared" si="20"/>
        <v>0</v>
      </c>
      <c r="AX8" s="124">
        <f t="shared" si="21"/>
        <v>3</v>
      </c>
      <c r="AY8" s="141">
        <f t="shared" si="22"/>
        <v>15</v>
      </c>
      <c r="AZ8" s="123">
        <f t="shared" si="23"/>
        <v>152</v>
      </c>
    </row>
    <row r="9" spans="1:52" s="85" customFormat="1" ht="13.5">
      <c r="A9" s="133">
        <v>5</v>
      </c>
      <c r="B9" s="134" t="s">
        <v>49</v>
      </c>
      <c r="C9" s="135">
        <v>21389</v>
      </c>
      <c r="D9" s="136" t="s">
        <v>36</v>
      </c>
      <c r="E9" s="137" t="s">
        <v>29</v>
      </c>
      <c r="F9" s="134" t="s">
        <v>36</v>
      </c>
      <c r="G9" s="138">
        <v>12</v>
      </c>
      <c r="H9" s="120">
        <f t="shared" si="0"/>
        <v>72</v>
      </c>
      <c r="I9" s="120"/>
      <c r="J9" s="120">
        <f t="shared" si="1"/>
        <v>0</v>
      </c>
      <c r="K9" s="120">
        <v>21</v>
      </c>
      <c r="L9" s="120">
        <f t="shared" si="2"/>
        <v>46</v>
      </c>
      <c r="M9" s="139"/>
      <c r="N9" s="120">
        <f t="shared" si="3"/>
        <v>0</v>
      </c>
      <c r="O9" s="139">
        <v>5</v>
      </c>
      <c r="P9" s="139">
        <f t="shared" si="4"/>
        <v>10</v>
      </c>
      <c r="Q9" s="139">
        <v>3</v>
      </c>
      <c r="R9" s="139">
        <f t="shared" si="5"/>
        <v>9</v>
      </c>
      <c r="S9" s="140">
        <f t="shared" si="6"/>
        <v>137</v>
      </c>
      <c r="T9" s="111"/>
      <c r="U9" s="120">
        <f t="shared" si="7"/>
        <v>0</v>
      </c>
      <c r="V9" s="120"/>
      <c r="W9" s="120">
        <f t="shared" si="8"/>
        <v>0</v>
      </c>
      <c r="X9" s="120"/>
      <c r="Y9" s="120">
        <f t="shared" si="9"/>
        <v>0</v>
      </c>
      <c r="Z9" s="120"/>
      <c r="AA9" s="120">
        <f t="shared" si="10"/>
        <v>0</v>
      </c>
      <c r="AB9" s="140">
        <f t="shared" si="11"/>
        <v>0</v>
      </c>
      <c r="AC9" s="111"/>
      <c r="AD9" s="120"/>
      <c r="AE9" s="140"/>
      <c r="AF9" s="111">
        <v>1</v>
      </c>
      <c r="AG9" s="120">
        <f t="shared" si="12"/>
        <v>12</v>
      </c>
      <c r="AH9" s="120"/>
      <c r="AI9" s="120">
        <f t="shared" si="13"/>
        <v>0</v>
      </c>
      <c r="AJ9" s="120">
        <v>1</v>
      </c>
      <c r="AK9" s="120">
        <f t="shared" si="14"/>
        <v>3</v>
      </c>
      <c r="AL9" s="120"/>
      <c r="AM9" s="120">
        <f t="shared" si="15"/>
        <v>0</v>
      </c>
      <c r="AN9" s="120"/>
      <c r="AO9" s="120">
        <f t="shared" si="16"/>
        <v>0</v>
      </c>
      <c r="AP9" s="120"/>
      <c r="AQ9" s="120">
        <f t="shared" si="17"/>
        <v>0</v>
      </c>
      <c r="AR9" s="120"/>
      <c r="AS9" s="120">
        <f t="shared" si="18"/>
        <v>0</v>
      </c>
      <c r="AT9" s="120"/>
      <c r="AU9" s="120">
        <f t="shared" si="19"/>
        <v>0</v>
      </c>
      <c r="AV9" s="120"/>
      <c r="AW9" s="120">
        <f t="shared" si="20"/>
        <v>0</v>
      </c>
      <c r="AX9" s="124">
        <f t="shared" si="21"/>
        <v>3</v>
      </c>
      <c r="AY9" s="141">
        <f t="shared" si="22"/>
        <v>15</v>
      </c>
      <c r="AZ9" s="123">
        <f t="shared" si="23"/>
        <v>152</v>
      </c>
    </row>
    <row r="10" spans="1:52" s="85" customFormat="1" ht="13.5">
      <c r="A10" s="133">
        <v>6</v>
      </c>
      <c r="B10" s="134" t="s">
        <v>61</v>
      </c>
      <c r="C10" s="135">
        <v>22274</v>
      </c>
      <c r="D10" s="136" t="s">
        <v>36</v>
      </c>
      <c r="E10" s="137" t="s">
        <v>29</v>
      </c>
      <c r="F10" s="134" t="s">
        <v>36</v>
      </c>
      <c r="G10" s="138">
        <v>12</v>
      </c>
      <c r="H10" s="120">
        <f t="shared" si="0"/>
        <v>72</v>
      </c>
      <c r="I10" s="120"/>
      <c r="J10" s="120">
        <f t="shared" si="1"/>
        <v>0</v>
      </c>
      <c r="K10" s="120">
        <v>22</v>
      </c>
      <c r="L10" s="120">
        <f t="shared" si="2"/>
        <v>48</v>
      </c>
      <c r="M10" s="139"/>
      <c r="N10" s="120">
        <f t="shared" si="3"/>
        <v>0</v>
      </c>
      <c r="O10" s="139">
        <v>5</v>
      </c>
      <c r="P10" s="139">
        <f t="shared" si="4"/>
        <v>10</v>
      </c>
      <c r="Q10" s="139">
        <v>3</v>
      </c>
      <c r="R10" s="139">
        <f t="shared" si="5"/>
        <v>9</v>
      </c>
      <c r="S10" s="140">
        <f t="shared" si="6"/>
        <v>139</v>
      </c>
      <c r="T10" s="111"/>
      <c r="U10" s="120">
        <f t="shared" si="7"/>
        <v>0</v>
      </c>
      <c r="V10" s="120"/>
      <c r="W10" s="120">
        <f t="shared" si="8"/>
        <v>0</v>
      </c>
      <c r="X10" s="120"/>
      <c r="Y10" s="120">
        <f t="shared" si="9"/>
        <v>0</v>
      </c>
      <c r="Z10" s="120"/>
      <c r="AA10" s="120">
        <f t="shared" si="10"/>
        <v>0</v>
      </c>
      <c r="AB10" s="140">
        <f t="shared" si="11"/>
        <v>0</v>
      </c>
      <c r="AC10" s="111"/>
      <c r="AD10" s="120"/>
      <c r="AE10" s="140"/>
      <c r="AF10" s="111">
        <v>1</v>
      </c>
      <c r="AG10" s="120">
        <f t="shared" si="12"/>
        <v>12</v>
      </c>
      <c r="AH10" s="120"/>
      <c r="AI10" s="120">
        <f t="shared" si="13"/>
        <v>0</v>
      </c>
      <c r="AJ10" s="120"/>
      <c r="AK10" s="120">
        <f t="shared" si="14"/>
        <v>0</v>
      </c>
      <c r="AL10" s="120"/>
      <c r="AM10" s="120">
        <f t="shared" si="15"/>
        <v>0</v>
      </c>
      <c r="AN10" s="120"/>
      <c r="AO10" s="120">
        <f t="shared" si="16"/>
        <v>0</v>
      </c>
      <c r="AP10" s="120"/>
      <c r="AQ10" s="120">
        <f t="shared" si="17"/>
        <v>0</v>
      </c>
      <c r="AR10" s="120"/>
      <c r="AS10" s="120">
        <f t="shared" si="18"/>
        <v>0</v>
      </c>
      <c r="AT10" s="120"/>
      <c r="AU10" s="120">
        <f t="shared" si="19"/>
        <v>0</v>
      </c>
      <c r="AV10" s="120"/>
      <c r="AW10" s="120">
        <f t="shared" si="20"/>
        <v>0</v>
      </c>
      <c r="AX10" s="124">
        <f t="shared" si="21"/>
        <v>0</v>
      </c>
      <c r="AY10" s="141">
        <f t="shared" si="22"/>
        <v>12</v>
      </c>
      <c r="AZ10" s="123">
        <f t="shared" si="23"/>
        <v>151</v>
      </c>
    </row>
    <row r="11" spans="1:52" s="85" customFormat="1" ht="13.5">
      <c r="A11" s="133">
        <v>7</v>
      </c>
      <c r="B11" s="134" t="s">
        <v>48</v>
      </c>
      <c r="C11" s="135">
        <v>23358</v>
      </c>
      <c r="D11" s="136" t="s">
        <v>36</v>
      </c>
      <c r="E11" s="137" t="s">
        <v>29</v>
      </c>
      <c r="F11" s="134" t="s">
        <v>36</v>
      </c>
      <c r="G11" s="138">
        <v>12</v>
      </c>
      <c r="H11" s="120">
        <f t="shared" si="0"/>
        <v>72</v>
      </c>
      <c r="I11" s="120"/>
      <c r="J11" s="120">
        <f t="shared" si="1"/>
        <v>0</v>
      </c>
      <c r="K11" s="120">
        <v>19</v>
      </c>
      <c r="L11" s="120">
        <f t="shared" si="2"/>
        <v>42</v>
      </c>
      <c r="M11" s="139"/>
      <c r="N11" s="120">
        <f t="shared" si="3"/>
        <v>0</v>
      </c>
      <c r="O11" s="139">
        <v>5</v>
      </c>
      <c r="P11" s="139">
        <f t="shared" si="4"/>
        <v>10</v>
      </c>
      <c r="Q11" s="139">
        <v>3</v>
      </c>
      <c r="R11" s="139">
        <f t="shared" si="5"/>
        <v>9</v>
      </c>
      <c r="S11" s="140">
        <f t="shared" si="6"/>
        <v>133</v>
      </c>
      <c r="T11" s="111"/>
      <c r="U11" s="120">
        <f t="shared" si="7"/>
        <v>0</v>
      </c>
      <c r="V11" s="120"/>
      <c r="W11" s="120">
        <f t="shared" si="8"/>
        <v>0</v>
      </c>
      <c r="X11" s="120"/>
      <c r="Y11" s="120">
        <f t="shared" si="9"/>
        <v>0</v>
      </c>
      <c r="Z11" s="120"/>
      <c r="AA11" s="120">
        <f t="shared" si="10"/>
        <v>0</v>
      </c>
      <c r="AB11" s="140">
        <f t="shared" si="11"/>
        <v>0</v>
      </c>
      <c r="AC11" s="111"/>
      <c r="AD11" s="120"/>
      <c r="AE11" s="140"/>
      <c r="AF11" s="111">
        <v>1</v>
      </c>
      <c r="AG11" s="120">
        <f t="shared" si="12"/>
        <v>12</v>
      </c>
      <c r="AH11" s="120"/>
      <c r="AI11" s="120">
        <f t="shared" si="13"/>
        <v>0</v>
      </c>
      <c r="AJ11" s="120"/>
      <c r="AK11" s="120">
        <f t="shared" si="14"/>
        <v>0</v>
      </c>
      <c r="AL11" s="120">
        <v>1</v>
      </c>
      <c r="AM11" s="120">
        <f t="shared" si="15"/>
        <v>1</v>
      </c>
      <c r="AN11" s="120">
        <v>1</v>
      </c>
      <c r="AO11" s="120">
        <f t="shared" si="16"/>
        <v>5</v>
      </c>
      <c r="AP11" s="120"/>
      <c r="AQ11" s="120">
        <f t="shared" si="17"/>
        <v>0</v>
      </c>
      <c r="AR11" s="120"/>
      <c r="AS11" s="120">
        <f t="shared" si="18"/>
        <v>0</v>
      </c>
      <c r="AT11" s="120"/>
      <c r="AU11" s="120">
        <f t="shared" si="19"/>
        <v>0</v>
      </c>
      <c r="AV11" s="120"/>
      <c r="AW11" s="120">
        <f t="shared" si="20"/>
        <v>0</v>
      </c>
      <c r="AX11" s="124">
        <f t="shared" si="21"/>
        <v>6</v>
      </c>
      <c r="AY11" s="141">
        <f t="shared" si="22"/>
        <v>18</v>
      </c>
      <c r="AZ11" s="123">
        <f t="shared" si="23"/>
        <v>151</v>
      </c>
    </row>
    <row r="12" spans="1:52" s="85" customFormat="1" ht="13.5">
      <c r="A12" s="133">
        <v>8</v>
      </c>
      <c r="B12" s="134" t="s">
        <v>56</v>
      </c>
      <c r="C12" s="135">
        <v>22654</v>
      </c>
      <c r="D12" s="136" t="s">
        <v>36</v>
      </c>
      <c r="E12" s="137" t="s">
        <v>29</v>
      </c>
      <c r="F12" s="134" t="s">
        <v>36</v>
      </c>
      <c r="G12" s="138">
        <v>12</v>
      </c>
      <c r="H12" s="120">
        <f t="shared" si="0"/>
        <v>72</v>
      </c>
      <c r="I12" s="120"/>
      <c r="J12" s="120">
        <f t="shared" si="1"/>
        <v>0</v>
      </c>
      <c r="K12" s="120">
        <v>20</v>
      </c>
      <c r="L12" s="120">
        <f t="shared" si="2"/>
        <v>44</v>
      </c>
      <c r="M12" s="139"/>
      <c r="N12" s="120">
        <f t="shared" si="3"/>
        <v>0</v>
      </c>
      <c r="O12" s="139">
        <v>5</v>
      </c>
      <c r="P12" s="139">
        <f t="shared" si="4"/>
        <v>10</v>
      </c>
      <c r="Q12" s="139">
        <v>3</v>
      </c>
      <c r="R12" s="139">
        <f t="shared" si="5"/>
        <v>9</v>
      </c>
      <c r="S12" s="140">
        <f t="shared" si="6"/>
        <v>135</v>
      </c>
      <c r="T12" s="111"/>
      <c r="U12" s="120">
        <f t="shared" si="7"/>
        <v>0</v>
      </c>
      <c r="V12" s="120"/>
      <c r="W12" s="120">
        <f t="shared" si="8"/>
        <v>0</v>
      </c>
      <c r="X12" s="120"/>
      <c r="Y12" s="120">
        <f t="shared" si="9"/>
        <v>0</v>
      </c>
      <c r="Z12" s="120"/>
      <c r="AA12" s="120">
        <f t="shared" si="10"/>
        <v>0</v>
      </c>
      <c r="AB12" s="140">
        <f t="shared" si="11"/>
        <v>0</v>
      </c>
      <c r="AC12" s="111"/>
      <c r="AD12" s="120"/>
      <c r="AE12" s="140"/>
      <c r="AF12" s="111">
        <v>1</v>
      </c>
      <c r="AG12" s="120">
        <f t="shared" si="12"/>
        <v>12</v>
      </c>
      <c r="AH12" s="120"/>
      <c r="AI12" s="120">
        <f t="shared" si="13"/>
        <v>0</v>
      </c>
      <c r="AJ12" s="120">
        <v>1</v>
      </c>
      <c r="AK12" s="120">
        <f t="shared" si="14"/>
        <v>3</v>
      </c>
      <c r="AL12" s="120"/>
      <c r="AM12" s="120">
        <f t="shared" si="15"/>
        <v>0</v>
      </c>
      <c r="AN12" s="120"/>
      <c r="AO12" s="120">
        <f t="shared" si="16"/>
        <v>0</v>
      </c>
      <c r="AP12" s="120"/>
      <c r="AQ12" s="120">
        <f t="shared" si="17"/>
        <v>0</v>
      </c>
      <c r="AR12" s="120"/>
      <c r="AS12" s="120">
        <f t="shared" si="18"/>
        <v>0</v>
      </c>
      <c r="AT12" s="120"/>
      <c r="AU12" s="120">
        <f t="shared" si="19"/>
        <v>0</v>
      </c>
      <c r="AV12" s="120"/>
      <c r="AW12" s="120">
        <f t="shared" si="20"/>
        <v>0</v>
      </c>
      <c r="AX12" s="124">
        <f t="shared" si="21"/>
        <v>3</v>
      </c>
      <c r="AY12" s="141">
        <f t="shared" si="22"/>
        <v>15</v>
      </c>
      <c r="AZ12" s="123">
        <f t="shared" si="23"/>
        <v>150</v>
      </c>
    </row>
    <row r="13" spans="1:52" s="85" customFormat="1" ht="13.5">
      <c r="A13" s="133">
        <v>9</v>
      </c>
      <c r="B13" s="134" t="s">
        <v>54</v>
      </c>
      <c r="C13" s="135">
        <v>20460</v>
      </c>
      <c r="D13" s="136" t="s">
        <v>36</v>
      </c>
      <c r="E13" s="137" t="s">
        <v>29</v>
      </c>
      <c r="F13" s="134" t="s">
        <v>36</v>
      </c>
      <c r="G13" s="138">
        <v>12</v>
      </c>
      <c r="H13" s="120">
        <f t="shared" si="0"/>
        <v>72</v>
      </c>
      <c r="I13" s="120"/>
      <c r="J13" s="120">
        <f t="shared" si="1"/>
        <v>0</v>
      </c>
      <c r="K13" s="120">
        <v>21</v>
      </c>
      <c r="L13" s="120">
        <f t="shared" si="2"/>
        <v>46</v>
      </c>
      <c r="M13" s="139"/>
      <c r="N13" s="120">
        <f t="shared" si="3"/>
        <v>0</v>
      </c>
      <c r="O13" s="139">
        <v>5</v>
      </c>
      <c r="P13" s="139">
        <f t="shared" si="4"/>
        <v>10</v>
      </c>
      <c r="Q13" s="139">
        <v>3</v>
      </c>
      <c r="R13" s="139">
        <f t="shared" si="5"/>
        <v>9</v>
      </c>
      <c r="S13" s="140">
        <f t="shared" si="6"/>
        <v>137</v>
      </c>
      <c r="T13" s="111"/>
      <c r="U13" s="120">
        <f t="shared" si="7"/>
        <v>0</v>
      </c>
      <c r="V13" s="120"/>
      <c r="W13" s="120">
        <f t="shared" si="8"/>
        <v>0</v>
      </c>
      <c r="X13" s="120"/>
      <c r="Y13" s="120">
        <f t="shared" si="9"/>
        <v>0</v>
      </c>
      <c r="Z13" s="120"/>
      <c r="AA13" s="120">
        <f t="shared" si="10"/>
        <v>0</v>
      </c>
      <c r="AB13" s="140">
        <f t="shared" si="11"/>
        <v>0</v>
      </c>
      <c r="AC13" s="111"/>
      <c r="AD13" s="120"/>
      <c r="AE13" s="140"/>
      <c r="AF13" s="111">
        <v>1</v>
      </c>
      <c r="AG13" s="120">
        <f t="shared" si="12"/>
        <v>12</v>
      </c>
      <c r="AH13" s="120"/>
      <c r="AI13" s="120">
        <f t="shared" si="13"/>
        <v>0</v>
      </c>
      <c r="AJ13" s="120"/>
      <c r="AK13" s="120">
        <f t="shared" si="14"/>
        <v>0</v>
      </c>
      <c r="AL13" s="120"/>
      <c r="AM13" s="120">
        <f t="shared" si="15"/>
        <v>0</v>
      </c>
      <c r="AN13" s="120"/>
      <c r="AO13" s="120">
        <f t="shared" si="16"/>
        <v>0</v>
      </c>
      <c r="AP13" s="120"/>
      <c r="AQ13" s="120">
        <f t="shared" si="17"/>
        <v>0</v>
      </c>
      <c r="AR13" s="120"/>
      <c r="AS13" s="120">
        <f t="shared" si="18"/>
        <v>0</v>
      </c>
      <c r="AT13" s="120"/>
      <c r="AU13" s="120">
        <f t="shared" si="19"/>
        <v>0</v>
      </c>
      <c r="AV13" s="120"/>
      <c r="AW13" s="120">
        <f t="shared" si="20"/>
        <v>0</v>
      </c>
      <c r="AX13" s="124">
        <f t="shared" si="21"/>
        <v>0</v>
      </c>
      <c r="AY13" s="141">
        <f t="shared" si="22"/>
        <v>12</v>
      </c>
      <c r="AZ13" s="123">
        <f t="shared" si="23"/>
        <v>149</v>
      </c>
    </row>
    <row r="14" spans="1:52" s="85" customFormat="1" ht="13.5">
      <c r="A14" s="133">
        <v>10</v>
      </c>
      <c r="B14" s="134" t="s">
        <v>55</v>
      </c>
      <c r="C14" s="135">
        <v>20907</v>
      </c>
      <c r="D14" s="136" t="s">
        <v>36</v>
      </c>
      <c r="E14" s="137" t="s">
        <v>29</v>
      </c>
      <c r="F14" s="134" t="s">
        <v>36</v>
      </c>
      <c r="G14" s="138">
        <v>12</v>
      </c>
      <c r="H14" s="120">
        <f t="shared" si="0"/>
        <v>72</v>
      </c>
      <c r="I14" s="120"/>
      <c r="J14" s="120">
        <f t="shared" si="1"/>
        <v>0</v>
      </c>
      <c r="K14" s="120">
        <v>18</v>
      </c>
      <c r="L14" s="120">
        <f t="shared" si="2"/>
        <v>40</v>
      </c>
      <c r="M14" s="139"/>
      <c r="N14" s="120">
        <f t="shared" si="3"/>
        <v>0</v>
      </c>
      <c r="O14" s="139">
        <v>5</v>
      </c>
      <c r="P14" s="139">
        <f t="shared" si="4"/>
        <v>10</v>
      </c>
      <c r="Q14" s="139">
        <v>3</v>
      </c>
      <c r="R14" s="139">
        <f t="shared" si="5"/>
        <v>9</v>
      </c>
      <c r="S14" s="140">
        <f t="shared" si="6"/>
        <v>131</v>
      </c>
      <c r="T14" s="111"/>
      <c r="U14" s="120">
        <f t="shared" si="7"/>
        <v>0</v>
      </c>
      <c r="V14" s="120"/>
      <c r="W14" s="120">
        <f t="shared" si="8"/>
        <v>0</v>
      </c>
      <c r="X14" s="120"/>
      <c r="Y14" s="120">
        <f t="shared" si="9"/>
        <v>0</v>
      </c>
      <c r="Z14" s="120"/>
      <c r="AA14" s="120">
        <f t="shared" si="10"/>
        <v>0</v>
      </c>
      <c r="AB14" s="140">
        <f t="shared" si="11"/>
        <v>0</v>
      </c>
      <c r="AC14" s="111"/>
      <c r="AD14" s="120"/>
      <c r="AE14" s="140"/>
      <c r="AF14" s="111">
        <v>1</v>
      </c>
      <c r="AG14" s="120">
        <f t="shared" si="12"/>
        <v>12</v>
      </c>
      <c r="AH14" s="120"/>
      <c r="AI14" s="120">
        <f t="shared" si="13"/>
        <v>0</v>
      </c>
      <c r="AJ14" s="120"/>
      <c r="AK14" s="120">
        <f t="shared" si="14"/>
        <v>0</v>
      </c>
      <c r="AL14" s="120"/>
      <c r="AM14" s="120">
        <f t="shared" si="15"/>
        <v>0</v>
      </c>
      <c r="AN14" s="120">
        <v>1</v>
      </c>
      <c r="AO14" s="120">
        <f t="shared" si="16"/>
        <v>5</v>
      </c>
      <c r="AP14" s="120"/>
      <c r="AQ14" s="120">
        <f t="shared" si="17"/>
        <v>0</v>
      </c>
      <c r="AR14" s="120"/>
      <c r="AS14" s="120">
        <f t="shared" si="18"/>
        <v>0</v>
      </c>
      <c r="AT14" s="120"/>
      <c r="AU14" s="120">
        <f t="shared" si="19"/>
        <v>0</v>
      </c>
      <c r="AV14" s="120"/>
      <c r="AW14" s="120">
        <f t="shared" si="20"/>
        <v>0</v>
      </c>
      <c r="AX14" s="124">
        <f t="shared" si="21"/>
        <v>5</v>
      </c>
      <c r="AY14" s="141">
        <f t="shared" si="22"/>
        <v>17</v>
      </c>
      <c r="AZ14" s="123">
        <f t="shared" si="23"/>
        <v>148</v>
      </c>
    </row>
    <row r="15" spans="1:52" s="85" customFormat="1" ht="13.5">
      <c r="A15" s="133">
        <v>11</v>
      </c>
      <c r="B15" s="134" t="s">
        <v>68</v>
      </c>
      <c r="C15" s="135">
        <v>19621</v>
      </c>
      <c r="D15" s="136" t="s">
        <v>36</v>
      </c>
      <c r="E15" s="137" t="s">
        <v>29</v>
      </c>
      <c r="F15" s="134" t="s">
        <v>36</v>
      </c>
      <c r="G15" s="138">
        <v>10</v>
      </c>
      <c r="H15" s="120">
        <f t="shared" si="0"/>
        <v>60</v>
      </c>
      <c r="I15" s="120"/>
      <c r="J15" s="120">
        <f t="shared" si="1"/>
        <v>0</v>
      </c>
      <c r="K15" s="120">
        <v>24</v>
      </c>
      <c r="L15" s="120">
        <f t="shared" si="2"/>
        <v>52</v>
      </c>
      <c r="M15" s="139"/>
      <c r="N15" s="120">
        <f t="shared" si="3"/>
        <v>0</v>
      </c>
      <c r="O15" s="139">
        <v>5</v>
      </c>
      <c r="P15" s="139">
        <f t="shared" si="4"/>
        <v>10</v>
      </c>
      <c r="Q15" s="139">
        <v>3</v>
      </c>
      <c r="R15" s="139">
        <f t="shared" si="5"/>
        <v>9</v>
      </c>
      <c r="S15" s="140">
        <f t="shared" si="6"/>
        <v>131</v>
      </c>
      <c r="T15" s="111"/>
      <c r="U15" s="120">
        <f t="shared" si="7"/>
        <v>0</v>
      </c>
      <c r="V15" s="120"/>
      <c r="W15" s="120">
        <f t="shared" si="8"/>
        <v>0</v>
      </c>
      <c r="X15" s="120"/>
      <c r="Y15" s="120">
        <f t="shared" si="9"/>
        <v>0</v>
      </c>
      <c r="Z15" s="120"/>
      <c r="AA15" s="120">
        <f t="shared" si="10"/>
        <v>0</v>
      </c>
      <c r="AB15" s="140">
        <f t="shared" si="11"/>
        <v>0</v>
      </c>
      <c r="AC15" s="111"/>
      <c r="AD15" s="120"/>
      <c r="AE15" s="140"/>
      <c r="AF15" s="111">
        <v>1</v>
      </c>
      <c r="AG15" s="120">
        <f t="shared" si="12"/>
        <v>12</v>
      </c>
      <c r="AH15" s="120"/>
      <c r="AI15" s="120">
        <f t="shared" si="13"/>
        <v>0</v>
      </c>
      <c r="AJ15" s="120">
        <v>1</v>
      </c>
      <c r="AK15" s="120">
        <f t="shared" si="14"/>
        <v>3</v>
      </c>
      <c r="AL15" s="120"/>
      <c r="AM15" s="120">
        <f t="shared" si="15"/>
        <v>0</v>
      </c>
      <c r="AN15" s="120"/>
      <c r="AO15" s="120">
        <f t="shared" si="16"/>
        <v>0</v>
      </c>
      <c r="AP15" s="120"/>
      <c r="AQ15" s="120">
        <f t="shared" si="17"/>
        <v>0</v>
      </c>
      <c r="AR15" s="120"/>
      <c r="AS15" s="120">
        <f t="shared" si="18"/>
        <v>0</v>
      </c>
      <c r="AT15" s="120"/>
      <c r="AU15" s="120">
        <f t="shared" si="19"/>
        <v>0</v>
      </c>
      <c r="AV15" s="120"/>
      <c r="AW15" s="120">
        <f t="shared" si="20"/>
        <v>0</v>
      </c>
      <c r="AX15" s="124">
        <f t="shared" si="21"/>
        <v>3</v>
      </c>
      <c r="AY15" s="141">
        <f t="shared" si="22"/>
        <v>15</v>
      </c>
      <c r="AZ15" s="123">
        <f t="shared" si="23"/>
        <v>146</v>
      </c>
    </row>
    <row r="16" spans="1:52" s="85" customFormat="1" ht="13.5">
      <c r="A16" s="133">
        <v>12</v>
      </c>
      <c r="B16" s="134" t="s">
        <v>70</v>
      </c>
      <c r="C16" s="135">
        <v>22093</v>
      </c>
      <c r="D16" s="136" t="s">
        <v>36</v>
      </c>
      <c r="E16" s="137" t="s">
        <v>29</v>
      </c>
      <c r="F16" s="134" t="s">
        <v>36</v>
      </c>
      <c r="G16" s="138">
        <v>12</v>
      </c>
      <c r="H16" s="120">
        <f t="shared" si="0"/>
        <v>72</v>
      </c>
      <c r="I16" s="120"/>
      <c r="J16" s="120">
        <f t="shared" si="1"/>
        <v>0</v>
      </c>
      <c r="K16" s="120">
        <v>18</v>
      </c>
      <c r="L16" s="120">
        <f t="shared" si="2"/>
        <v>40</v>
      </c>
      <c r="M16" s="139"/>
      <c r="N16" s="120">
        <f t="shared" si="3"/>
        <v>0</v>
      </c>
      <c r="O16" s="139">
        <v>5</v>
      </c>
      <c r="P16" s="139">
        <f t="shared" si="4"/>
        <v>10</v>
      </c>
      <c r="Q16" s="139">
        <v>3</v>
      </c>
      <c r="R16" s="139">
        <f t="shared" si="5"/>
        <v>9</v>
      </c>
      <c r="S16" s="140">
        <f t="shared" si="6"/>
        <v>131</v>
      </c>
      <c r="T16" s="111"/>
      <c r="U16" s="120">
        <f t="shared" si="7"/>
        <v>0</v>
      </c>
      <c r="V16" s="120"/>
      <c r="W16" s="120">
        <f t="shared" si="8"/>
        <v>0</v>
      </c>
      <c r="X16" s="120">
        <v>1</v>
      </c>
      <c r="Y16" s="120">
        <f t="shared" si="9"/>
        <v>3</v>
      </c>
      <c r="Z16" s="120"/>
      <c r="AA16" s="120">
        <f t="shared" si="10"/>
        <v>0</v>
      </c>
      <c r="AB16" s="140">
        <f t="shared" si="11"/>
        <v>3</v>
      </c>
      <c r="AC16" s="111"/>
      <c r="AD16" s="120"/>
      <c r="AE16" s="140"/>
      <c r="AF16" s="111">
        <v>1</v>
      </c>
      <c r="AG16" s="120">
        <f t="shared" si="12"/>
        <v>12</v>
      </c>
      <c r="AH16" s="120"/>
      <c r="AI16" s="120">
        <f t="shared" si="13"/>
        <v>0</v>
      </c>
      <c r="AJ16" s="120"/>
      <c r="AK16" s="120">
        <f t="shared" si="14"/>
        <v>0</v>
      </c>
      <c r="AL16" s="120"/>
      <c r="AM16" s="120">
        <f t="shared" si="15"/>
        <v>0</v>
      </c>
      <c r="AN16" s="120"/>
      <c r="AO16" s="120">
        <f t="shared" si="16"/>
        <v>0</v>
      </c>
      <c r="AP16" s="120"/>
      <c r="AQ16" s="120">
        <f t="shared" si="17"/>
        <v>0</v>
      </c>
      <c r="AR16" s="120"/>
      <c r="AS16" s="120">
        <f t="shared" si="18"/>
        <v>0</v>
      </c>
      <c r="AT16" s="120"/>
      <c r="AU16" s="120">
        <f t="shared" si="19"/>
        <v>0</v>
      </c>
      <c r="AV16" s="120"/>
      <c r="AW16" s="120">
        <f t="shared" si="20"/>
        <v>0</v>
      </c>
      <c r="AX16" s="124">
        <f t="shared" si="21"/>
        <v>0</v>
      </c>
      <c r="AY16" s="141">
        <f t="shared" si="22"/>
        <v>12</v>
      </c>
      <c r="AZ16" s="123">
        <f t="shared" si="23"/>
        <v>146</v>
      </c>
    </row>
    <row r="17" spans="1:52" s="85" customFormat="1" ht="13.5">
      <c r="A17" s="133">
        <v>13</v>
      </c>
      <c r="B17" s="134" t="s">
        <v>62</v>
      </c>
      <c r="C17" s="135">
        <v>22117</v>
      </c>
      <c r="D17" s="136" t="s">
        <v>36</v>
      </c>
      <c r="E17" s="137" t="s">
        <v>29</v>
      </c>
      <c r="F17" s="134" t="s">
        <v>36</v>
      </c>
      <c r="G17" s="138">
        <v>12</v>
      </c>
      <c r="H17" s="120">
        <f t="shared" si="0"/>
        <v>72</v>
      </c>
      <c r="I17" s="120"/>
      <c r="J17" s="120">
        <f t="shared" si="1"/>
        <v>0</v>
      </c>
      <c r="K17" s="120">
        <v>16</v>
      </c>
      <c r="L17" s="120">
        <f t="shared" si="2"/>
        <v>36</v>
      </c>
      <c r="M17" s="139"/>
      <c r="N17" s="120">
        <f t="shared" si="3"/>
        <v>0</v>
      </c>
      <c r="O17" s="139">
        <v>5</v>
      </c>
      <c r="P17" s="139">
        <f t="shared" si="4"/>
        <v>10</v>
      </c>
      <c r="Q17" s="139">
        <v>3</v>
      </c>
      <c r="R17" s="139">
        <f t="shared" si="5"/>
        <v>9</v>
      </c>
      <c r="S17" s="140">
        <f t="shared" si="6"/>
        <v>127</v>
      </c>
      <c r="T17" s="111"/>
      <c r="U17" s="120">
        <f t="shared" si="7"/>
        <v>0</v>
      </c>
      <c r="V17" s="120"/>
      <c r="W17" s="120">
        <f t="shared" si="8"/>
        <v>0</v>
      </c>
      <c r="X17" s="120"/>
      <c r="Y17" s="120">
        <f t="shared" si="9"/>
        <v>0</v>
      </c>
      <c r="Z17" s="120"/>
      <c r="AA17" s="120">
        <f t="shared" si="10"/>
        <v>0</v>
      </c>
      <c r="AB17" s="140">
        <f t="shared" si="11"/>
        <v>0</v>
      </c>
      <c r="AC17" s="111"/>
      <c r="AD17" s="120"/>
      <c r="AE17" s="140"/>
      <c r="AF17" s="111">
        <v>1</v>
      </c>
      <c r="AG17" s="120">
        <f t="shared" si="12"/>
        <v>12</v>
      </c>
      <c r="AH17" s="120"/>
      <c r="AI17" s="120">
        <f t="shared" si="13"/>
        <v>0</v>
      </c>
      <c r="AJ17" s="120">
        <v>1</v>
      </c>
      <c r="AK17" s="120">
        <f t="shared" si="14"/>
        <v>3</v>
      </c>
      <c r="AL17" s="120"/>
      <c r="AM17" s="120">
        <f t="shared" si="15"/>
        <v>0</v>
      </c>
      <c r="AN17" s="120"/>
      <c r="AO17" s="120">
        <f t="shared" si="16"/>
        <v>0</v>
      </c>
      <c r="AP17" s="120"/>
      <c r="AQ17" s="120">
        <f t="shared" si="17"/>
        <v>0</v>
      </c>
      <c r="AR17" s="120"/>
      <c r="AS17" s="120">
        <f t="shared" si="18"/>
        <v>0</v>
      </c>
      <c r="AT17" s="120"/>
      <c r="AU17" s="120">
        <f t="shared" si="19"/>
        <v>0</v>
      </c>
      <c r="AV17" s="120"/>
      <c r="AW17" s="120">
        <f t="shared" si="20"/>
        <v>0</v>
      </c>
      <c r="AX17" s="124">
        <f t="shared" si="21"/>
        <v>3</v>
      </c>
      <c r="AY17" s="141">
        <f t="shared" si="22"/>
        <v>15</v>
      </c>
      <c r="AZ17" s="123">
        <f t="shared" si="23"/>
        <v>142</v>
      </c>
    </row>
    <row r="18" spans="1:52" s="85" customFormat="1" ht="13.5">
      <c r="A18" s="133">
        <v>14</v>
      </c>
      <c r="B18" s="134" t="s">
        <v>51</v>
      </c>
      <c r="C18" s="135">
        <v>22009</v>
      </c>
      <c r="D18" s="136" t="s">
        <v>36</v>
      </c>
      <c r="E18" s="137" t="s">
        <v>29</v>
      </c>
      <c r="F18" s="134" t="s">
        <v>36</v>
      </c>
      <c r="G18" s="138">
        <v>12</v>
      </c>
      <c r="H18" s="120">
        <f t="shared" si="0"/>
        <v>72</v>
      </c>
      <c r="I18" s="120"/>
      <c r="J18" s="120">
        <f t="shared" si="1"/>
        <v>0</v>
      </c>
      <c r="K18" s="120">
        <v>17</v>
      </c>
      <c r="L18" s="120">
        <f t="shared" si="2"/>
        <v>38</v>
      </c>
      <c r="M18" s="139"/>
      <c r="N18" s="120">
        <f t="shared" si="3"/>
        <v>0</v>
      </c>
      <c r="O18" s="139">
        <v>5</v>
      </c>
      <c r="P18" s="139">
        <f t="shared" si="4"/>
        <v>10</v>
      </c>
      <c r="Q18" s="139">
        <v>3</v>
      </c>
      <c r="R18" s="139">
        <f t="shared" si="5"/>
        <v>9</v>
      </c>
      <c r="S18" s="140">
        <f t="shared" si="6"/>
        <v>129</v>
      </c>
      <c r="T18" s="111"/>
      <c r="U18" s="120">
        <f t="shared" si="7"/>
        <v>0</v>
      </c>
      <c r="V18" s="120"/>
      <c r="W18" s="120">
        <f t="shared" si="8"/>
        <v>0</v>
      </c>
      <c r="X18" s="120"/>
      <c r="Y18" s="120">
        <f t="shared" si="9"/>
        <v>0</v>
      </c>
      <c r="Z18" s="120"/>
      <c r="AA18" s="120">
        <f t="shared" si="10"/>
        <v>0</v>
      </c>
      <c r="AB18" s="140">
        <f t="shared" si="11"/>
        <v>0</v>
      </c>
      <c r="AC18" s="111"/>
      <c r="AD18" s="120"/>
      <c r="AE18" s="140"/>
      <c r="AF18" s="111">
        <v>1</v>
      </c>
      <c r="AG18" s="120">
        <f t="shared" si="12"/>
        <v>12</v>
      </c>
      <c r="AH18" s="120"/>
      <c r="AI18" s="120">
        <f t="shared" si="13"/>
        <v>0</v>
      </c>
      <c r="AJ18" s="120"/>
      <c r="AK18" s="120">
        <f t="shared" si="14"/>
        <v>0</v>
      </c>
      <c r="AL18" s="120"/>
      <c r="AM18" s="120">
        <f t="shared" si="15"/>
        <v>0</v>
      </c>
      <c r="AN18" s="120"/>
      <c r="AO18" s="120">
        <f t="shared" si="16"/>
        <v>0</v>
      </c>
      <c r="AP18" s="120"/>
      <c r="AQ18" s="120">
        <f t="shared" si="17"/>
        <v>0</v>
      </c>
      <c r="AR18" s="120"/>
      <c r="AS18" s="120">
        <f t="shared" si="18"/>
        <v>0</v>
      </c>
      <c r="AT18" s="120"/>
      <c r="AU18" s="120">
        <f t="shared" si="19"/>
        <v>0</v>
      </c>
      <c r="AV18" s="120"/>
      <c r="AW18" s="120">
        <f t="shared" si="20"/>
        <v>0</v>
      </c>
      <c r="AX18" s="124">
        <f t="shared" si="21"/>
        <v>0</v>
      </c>
      <c r="AY18" s="141">
        <f t="shared" si="22"/>
        <v>12</v>
      </c>
      <c r="AZ18" s="123">
        <f t="shared" si="23"/>
        <v>141</v>
      </c>
    </row>
    <row r="19" spans="1:52" s="85" customFormat="1" ht="13.5">
      <c r="A19" s="133">
        <v>15</v>
      </c>
      <c r="B19" s="134" t="s">
        <v>270</v>
      </c>
      <c r="C19" s="135">
        <v>22779</v>
      </c>
      <c r="D19" s="136" t="s">
        <v>34</v>
      </c>
      <c r="E19" s="137" t="s">
        <v>29</v>
      </c>
      <c r="F19" s="134" t="s">
        <v>36</v>
      </c>
      <c r="G19" s="138">
        <v>12</v>
      </c>
      <c r="H19" s="120">
        <f t="shared" si="0"/>
        <v>72</v>
      </c>
      <c r="I19" s="120"/>
      <c r="J19" s="120">
        <f t="shared" si="1"/>
        <v>0</v>
      </c>
      <c r="K19" s="120">
        <v>16</v>
      </c>
      <c r="L19" s="120">
        <f t="shared" si="2"/>
        <v>36</v>
      </c>
      <c r="M19" s="139"/>
      <c r="N19" s="120">
        <f t="shared" si="3"/>
        <v>0</v>
      </c>
      <c r="O19" s="139">
        <v>5</v>
      </c>
      <c r="P19" s="139">
        <f t="shared" si="4"/>
        <v>10</v>
      </c>
      <c r="Q19" s="139">
        <v>3</v>
      </c>
      <c r="R19" s="139">
        <f t="shared" si="5"/>
        <v>9</v>
      </c>
      <c r="S19" s="140">
        <f t="shared" si="6"/>
        <v>127</v>
      </c>
      <c r="T19" s="111"/>
      <c r="U19" s="120">
        <f t="shared" si="7"/>
        <v>0</v>
      </c>
      <c r="V19" s="120"/>
      <c r="W19" s="120">
        <f t="shared" si="8"/>
        <v>0</v>
      </c>
      <c r="X19" s="120"/>
      <c r="Y19" s="120">
        <f t="shared" si="9"/>
        <v>0</v>
      </c>
      <c r="Z19" s="120"/>
      <c r="AA19" s="120">
        <f t="shared" si="10"/>
        <v>0</v>
      </c>
      <c r="AB19" s="140">
        <f t="shared" si="11"/>
        <v>0</v>
      </c>
      <c r="AC19" s="111"/>
      <c r="AD19" s="120"/>
      <c r="AE19" s="140" t="s">
        <v>79</v>
      </c>
      <c r="AF19" s="111">
        <v>1</v>
      </c>
      <c r="AG19" s="120">
        <f t="shared" si="12"/>
        <v>12</v>
      </c>
      <c r="AH19" s="120"/>
      <c r="AI19" s="120">
        <f t="shared" si="13"/>
        <v>0</v>
      </c>
      <c r="AJ19" s="120"/>
      <c r="AK19" s="120">
        <f t="shared" si="14"/>
        <v>0</v>
      </c>
      <c r="AL19" s="120"/>
      <c r="AM19" s="120">
        <f t="shared" si="15"/>
        <v>0</v>
      </c>
      <c r="AN19" s="120"/>
      <c r="AO19" s="120">
        <f t="shared" si="16"/>
        <v>0</v>
      </c>
      <c r="AP19" s="120"/>
      <c r="AQ19" s="120">
        <f t="shared" si="17"/>
        <v>0</v>
      </c>
      <c r="AR19" s="120"/>
      <c r="AS19" s="120">
        <f t="shared" si="18"/>
        <v>0</v>
      </c>
      <c r="AT19" s="120"/>
      <c r="AU19" s="120">
        <f t="shared" si="19"/>
        <v>0</v>
      </c>
      <c r="AV19" s="120"/>
      <c r="AW19" s="120">
        <f t="shared" si="20"/>
        <v>0</v>
      </c>
      <c r="AX19" s="124">
        <f t="shared" si="21"/>
        <v>0</v>
      </c>
      <c r="AY19" s="141">
        <f t="shared" si="22"/>
        <v>12</v>
      </c>
      <c r="AZ19" s="123">
        <f t="shared" si="23"/>
        <v>139</v>
      </c>
    </row>
    <row r="20" spans="1:52" s="85" customFormat="1" ht="13.5">
      <c r="A20" s="133">
        <v>16</v>
      </c>
      <c r="B20" s="134" t="s">
        <v>67</v>
      </c>
      <c r="C20" s="135">
        <v>22324</v>
      </c>
      <c r="D20" s="136" t="s">
        <v>36</v>
      </c>
      <c r="E20" s="137" t="s">
        <v>29</v>
      </c>
      <c r="F20" s="134" t="s">
        <v>36</v>
      </c>
      <c r="G20" s="138">
        <v>10</v>
      </c>
      <c r="H20" s="120">
        <f t="shared" si="0"/>
        <v>60</v>
      </c>
      <c r="I20" s="120"/>
      <c r="J20" s="120">
        <f t="shared" si="1"/>
        <v>0</v>
      </c>
      <c r="K20" s="120">
        <v>18</v>
      </c>
      <c r="L20" s="120">
        <f t="shared" si="2"/>
        <v>40</v>
      </c>
      <c r="M20" s="139"/>
      <c r="N20" s="120">
        <f t="shared" si="3"/>
        <v>0</v>
      </c>
      <c r="O20" s="139">
        <v>5</v>
      </c>
      <c r="P20" s="139">
        <f t="shared" si="4"/>
        <v>10</v>
      </c>
      <c r="Q20" s="139">
        <v>3</v>
      </c>
      <c r="R20" s="139">
        <f t="shared" si="5"/>
        <v>9</v>
      </c>
      <c r="S20" s="140">
        <f t="shared" si="6"/>
        <v>119</v>
      </c>
      <c r="T20" s="111"/>
      <c r="U20" s="120">
        <f t="shared" si="7"/>
        <v>0</v>
      </c>
      <c r="V20" s="120"/>
      <c r="W20" s="120">
        <f t="shared" si="8"/>
        <v>0</v>
      </c>
      <c r="X20" s="120"/>
      <c r="Y20" s="120">
        <f t="shared" si="9"/>
        <v>0</v>
      </c>
      <c r="Z20" s="120"/>
      <c r="AA20" s="120">
        <f t="shared" si="10"/>
        <v>0</v>
      </c>
      <c r="AB20" s="140">
        <f t="shared" si="11"/>
        <v>0</v>
      </c>
      <c r="AC20" s="111"/>
      <c r="AD20" s="120"/>
      <c r="AE20" s="140"/>
      <c r="AF20" s="111">
        <v>1</v>
      </c>
      <c r="AG20" s="120">
        <f t="shared" si="12"/>
        <v>12</v>
      </c>
      <c r="AH20" s="120"/>
      <c r="AI20" s="120">
        <f t="shared" si="13"/>
        <v>0</v>
      </c>
      <c r="AJ20" s="120"/>
      <c r="AK20" s="120">
        <f t="shared" si="14"/>
        <v>0</v>
      </c>
      <c r="AL20" s="120">
        <v>5</v>
      </c>
      <c r="AM20" s="120">
        <f t="shared" si="15"/>
        <v>5</v>
      </c>
      <c r="AN20" s="120"/>
      <c r="AO20" s="120">
        <f t="shared" si="16"/>
        <v>0</v>
      </c>
      <c r="AP20" s="120"/>
      <c r="AQ20" s="120">
        <f t="shared" si="17"/>
        <v>0</v>
      </c>
      <c r="AR20" s="120"/>
      <c r="AS20" s="120">
        <f t="shared" si="18"/>
        <v>0</v>
      </c>
      <c r="AT20" s="120">
        <v>1</v>
      </c>
      <c r="AU20" s="120">
        <f t="shared" si="19"/>
        <v>0.5</v>
      </c>
      <c r="AV20" s="120"/>
      <c r="AW20" s="120">
        <f t="shared" si="20"/>
        <v>0</v>
      </c>
      <c r="AX20" s="124">
        <f t="shared" si="21"/>
        <v>5.5</v>
      </c>
      <c r="AY20" s="141">
        <f t="shared" si="22"/>
        <v>17.5</v>
      </c>
      <c r="AZ20" s="123">
        <f t="shared" si="23"/>
        <v>136.5</v>
      </c>
    </row>
    <row r="21" spans="1:52" s="85" customFormat="1" ht="13.5">
      <c r="A21" s="133">
        <v>17</v>
      </c>
      <c r="B21" s="134" t="s">
        <v>66</v>
      </c>
      <c r="C21" s="135">
        <v>19767</v>
      </c>
      <c r="D21" s="136" t="s">
        <v>36</v>
      </c>
      <c r="E21" s="137" t="s">
        <v>29</v>
      </c>
      <c r="F21" s="134" t="s">
        <v>36</v>
      </c>
      <c r="G21" s="138">
        <v>10</v>
      </c>
      <c r="H21" s="120">
        <f t="shared" si="0"/>
        <v>60</v>
      </c>
      <c r="I21" s="120"/>
      <c r="J21" s="120">
        <f t="shared" si="1"/>
        <v>0</v>
      </c>
      <c r="K21" s="120">
        <v>20</v>
      </c>
      <c r="L21" s="120">
        <f t="shared" si="2"/>
        <v>44</v>
      </c>
      <c r="M21" s="139"/>
      <c r="N21" s="120">
        <f t="shared" si="3"/>
        <v>0</v>
      </c>
      <c r="O21" s="139">
        <v>5</v>
      </c>
      <c r="P21" s="139">
        <f t="shared" si="4"/>
        <v>10</v>
      </c>
      <c r="Q21" s="139">
        <v>3</v>
      </c>
      <c r="R21" s="139">
        <f t="shared" si="5"/>
        <v>9</v>
      </c>
      <c r="S21" s="140">
        <f t="shared" si="6"/>
        <v>123</v>
      </c>
      <c r="T21" s="111"/>
      <c r="U21" s="120">
        <f t="shared" si="7"/>
        <v>0</v>
      </c>
      <c r="V21" s="120"/>
      <c r="W21" s="120">
        <f t="shared" si="8"/>
        <v>0</v>
      </c>
      <c r="X21" s="120"/>
      <c r="Y21" s="120">
        <f t="shared" si="9"/>
        <v>0</v>
      </c>
      <c r="Z21" s="120"/>
      <c r="AA21" s="120">
        <f t="shared" si="10"/>
        <v>0</v>
      </c>
      <c r="AB21" s="140">
        <f t="shared" si="11"/>
        <v>0</v>
      </c>
      <c r="AC21" s="111"/>
      <c r="AD21" s="120"/>
      <c r="AE21" s="140"/>
      <c r="AF21" s="111">
        <v>1</v>
      </c>
      <c r="AG21" s="120">
        <f t="shared" si="12"/>
        <v>12</v>
      </c>
      <c r="AH21" s="120"/>
      <c r="AI21" s="120">
        <f t="shared" si="13"/>
        <v>0</v>
      </c>
      <c r="AJ21" s="120"/>
      <c r="AK21" s="120">
        <f t="shared" si="14"/>
        <v>0</v>
      </c>
      <c r="AL21" s="120"/>
      <c r="AM21" s="120">
        <f t="shared" si="15"/>
        <v>0</v>
      </c>
      <c r="AN21" s="120"/>
      <c r="AO21" s="120">
        <f t="shared" si="16"/>
        <v>0</v>
      </c>
      <c r="AP21" s="120"/>
      <c r="AQ21" s="120">
        <f t="shared" si="17"/>
        <v>0</v>
      </c>
      <c r="AR21" s="120"/>
      <c r="AS21" s="120">
        <f t="shared" si="18"/>
        <v>0</v>
      </c>
      <c r="AT21" s="120"/>
      <c r="AU21" s="120">
        <f t="shared" si="19"/>
        <v>0</v>
      </c>
      <c r="AV21" s="120"/>
      <c r="AW21" s="120">
        <f t="shared" si="20"/>
        <v>0</v>
      </c>
      <c r="AX21" s="124">
        <f t="shared" si="21"/>
        <v>0</v>
      </c>
      <c r="AY21" s="141">
        <f t="shared" si="22"/>
        <v>12</v>
      </c>
      <c r="AZ21" s="123">
        <f t="shared" si="23"/>
        <v>135</v>
      </c>
    </row>
    <row r="22" spans="1:52" s="85" customFormat="1" ht="13.5">
      <c r="A22" s="133">
        <v>18</v>
      </c>
      <c r="B22" s="134" t="s">
        <v>71</v>
      </c>
      <c r="C22" s="135">
        <v>22798</v>
      </c>
      <c r="D22" s="136" t="s">
        <v>36</v>
      </c>
      <c r="E22" s="137" t="s">
        <v>29</v>
      </c>
      <c r="F22" s="134" t="s">
        <v>36</v>
      </c>
      <c r="G22" s="138">
        <v>10</v>
      </c>
      <c r="H22" s="120">
        <f t="shared" si="0"/>
        <v>60</v>
      </c>
      <c r="I22" s="120"/>
      <c r="J22" s="120">
        <f t="shared" si="1"/>
        <v>0</v>
      </c>
      <c r="K22" s="120">
        <v>20</v>
      </c>
      <c r="L22" s="120">
        <f t="shared" si="2"/>
        <v>44</v>
      </c>
      <c r="M22" s="139"/>
      <c r="N22" s="120">
        <f t="shared" si="3"/>
        <v>0</v>
      </c>
      <c r="O22" s="139">
        <v>5</v>
      </c>
      <c r="P22" s="139">
        <f t="shared" si="4"/>
        <v>10</v>
      </c>
      <c r="Q22" s="139">
        <v>3</v>
      </c>
      <c r="R22" s="139">
        <f t="shared" si="5"/>
        <v>9</v>
      </c>
      <c r="S22" s="140">
        <f t="shared" si="6"/>
        <v>123</v>
      </c>
      <c r="T22" s="111"/>
      <c r="U22" s="120">
        <f t="shared" si="7"/>
        <v>0</v>
      </c>
      <c r="V22" s="120"/>
      <c r="W22" s="120">
        <f t="shared" si="8"/>
        <v>0</v>
      </c>
      <c r="X22" s="120"/>
      <c r="Y22" s="120">
        <f t="shared" si="9"/>
        <v>0</v>
      </c>
      <c r="Z22" s="120"/>
      <c r="AA22" s="120">
        <f t="shared" si="10"/>
        <v>0</v>
      </c>
      <c r="AB22" s="140">
        <f t="shared" si="11"/>
        <v>0</v>
      </c>
      <c r="AC22" s="111"/>
      <c r="AD22" s="120"/>
      <c r="AE22" s="140"/>
      <c r="AF22" s="111">
        <v>1</v>
      </c>
      <c r="AG22" s="120">
        <f t="shared" si="12"/>
        <v>12</v>
      </c>
      <c r="AH22" s="120"/>
      <c r="AI22" s="120">
        <f t="shared" si="13"/>
        <v>0</v>
      </c>
      <c r="AJ22" s="120"/>
      <c r="AK22" s="120">
        <f t="shared" si="14"/>
        <v>0</v>
      </c>
      <c r="AL22" s="120"/>
      <c r="AM22" s="120">
        <f t="shared" si="15"/>
        <v>0</v>
      </c>
      <c r="AN22" s="120"/>
      <c r="AO22" s="120">
        <f t="shared" si="16"/>
        <v>0</v>
      </c>
      <c r="AP22" s="120"/>
      <c r="AQ22" s="120">
        <f t="shared" si="17"/>
        <v>0</v>
      </c>
      <c r="AR22" s="120"/>
      <c r="AS22" s="120">
        <f t="shared" si="18"/>
        <v>0</v>
      </c>
      <c r="AT22" s="120"/>
      <c r="AU22" s="120">
        <f t="shared" si="19"/>
        <v>0</v>
      </c>
      <c r="AV22" s="120"/>
      <c r="AW22" s="120">
        <f t="shared" si="20"/>
        <v>0</v>
      </c>
      <c r="AX22" s="124">
        <f t="shared" si="21"/>
        <v>0</v>
      </c>
      <c r="AY22" s="141">
        <f t="shared" si="22"/>
        <v>12</v>
      </c>
      <c r="AZ22" s="123">
        <f t="shared" si="23"/>
        <v>135</v>
      </c>
    </row>
    <row r="23" spans="1:52" s="85" customFormat="1" ht="13.5">
      <c r="A23" s="133">
        <v>19</v>
      </c>
      <c r="B23" s="134" t="s">
        <v>312</v>
      </c>
      <c r="C23" s="135">
        <v>22419</v>
      </c>
      <c r="D23" s="136" t="s">
        <v>36</v>
      </c>
      <c r="E23" s="137" t="s">
        <v>29</v>
      </c>
      <c r="F23" s="134" t="s">
        <v>36</v>
      </c>
      <c r="G23" s="138">
        <v>10</v>
      </c>
      <c r="H23" s="120">
        <f t="shared" si="0"/>
        <v>60</v>
      </c>
      <c r="I23" s="120"/>
      <c r="J23" s="120">
        <f t="shared" si="1"/>
        <v>0</v>
      </c>
      <c r="K23" s="120">
        <v>19</v>
      </c>
      <c r="L23" s="120">
        <f t="shared" si="2"/>
        <v>42</v>
      </c>
      <c r="M23" s="139"/>
      <c r="N23" s="120">
        <f t="shared" si="3"/>
        <v>0</v>
      </c>
      <c r="O23" s="139">
        <v>5</v>
      </c>
      <c r="P23" s="139">
        <f t="shared" si="4"/>
        <v>10</v>
      </c>
      <c r="Q23" s="139">
        <v>3</v>
      </c>
      <c r="R23" s="139">
        <f t="shared" si="5"/>
        <v>9</v>
      </c>
      <c r="S23" s="140">
        <f t="shared" si="6"/>
        <v>121</v>
      </c>
      <c r="T23" s="111"/>
      <c r="U23" s="120">
        <f t="shared" si="7"/>
        <v>0</v>
      </c>
      <c r="V23" s="120"/>
      <c r="W23" s="120">
        <f t="shared" si="8"/>
        <v>0</v>
      </c>
      <c r="X23" s="120"/>
      <c r="Y23" s="120">
        <f t="shared" si="9"/>
        <v>0</v>
      </c>
      <c r="Z23" s="120"/>
      <c r="AA23" s="120">
        <f t="shared" si="10"/>
        <v>0</v>
      </c>
      <c r="AB23" s="140">
        <f t="shared" si="11"/>
        <v>0</v>
      </c>
      <c r="AC23" s="111"/>
      <c r="AD23" s="120"/>
      <c r="AE23" s="140"/>
      <c r="AF23" s="111">
        <v>1</v>
      </c>
      <c r="AG23" s="120">
        <f t="shared" si="12"/>
        <v>12</v>
      </c>
      <c r="AH23" s="120"/>
      <c r="AI23" s="120">
        <f t="shared" si="13"/>
        <v>0</v>
      </c>
      <c r="AJ23" s="120"/>
      <c r="AK23" s="120">
        <f t="shared" si="14"/>
        <v>0</v>
      </c>
      <c r="AL23" s="120"/>
      <c r="AM23" s="120">
        <f t="shared" si="15"/>
        <v>0</v>
      </c>
      <c r="AN23" s="120"/>
      <c r="AO23" s="120">
        <f t="shared" si="16"/>
        <v>0</v>
      </c>
      <c r="AP23" s="120"/>
      <c r="AQ23" s="120">
        <f t="shared" si="17"/>
        <v>0</v>
      </c>
      <c r="AR23" s="120"/>
      <c r="AS23" s="120">
        <f t="shared" si="18"/>
        <v>0</v>
      </c>
      <c r="AT23" s="120"/>
      <c r="AU23" s="120">
        <f t="shared" si="19"/>
        <v>0</v>
      </c>
      <c r="AV23" s="120"/>
      <c r="AW23" s="120">
        <f t="shared" si="20"/>
        <v>0</v>
      </c>
      <c r="AX23" s="124">
        <f t="shared" si="21"/>
        <v>0</v>
      </c>
      <c r="AY23" s="141">
        <f t="shared" si="22"/>
        <v>12</v>
      </c>
      <c r="AZ23" s="123">
        <f t="shared" si="23"/>
        <v>133</v>
      </c>
    </row>
    <row r="24" spans="1:52" s="85" customFormat="1" ht="13.5">
      <c r="A24" s="133">
        <v>20</v>
      </c>
      <c r="B24" s="134" t="s">
        <v>73</v>
      </c>
      <c r="C24" s="135">
        <v>22558</v>
      </c>
      <c r="D24" s="136" t="s">
        <v>36</v>
      </c>
      <c r="E24" s="137" t="s">
        <v>29</v>
      </c>
      <c r="F24" s="134" t="s">
        <v>36</v>
      </c>
      <c r="G24" s="138">
        <v>10</v>
      </c>
      <c r="H24" s="120">
        <f t="shared" si="0"/>
        <v>60</v>
      </c>
      <c r="I24" s="120"/>
      <c r="J24" s="120">
        <f t="shared" si="1"/>
        <v>0</v>
      </c>
      <c r="K24" s="120">
        <v>20</v>
      </c>
      <c r="L24" s="120">
        <f t="shared" si="2"/>
        <v>44</v>
      </c>
      <c r="M24" s="139"/>
      <c r="N24" s="120">
        <f t="shared" si="3"/>
        <v>0</v>
      </c>
      <c r="O24" s="139">
        <v>5</v>
      </c>
      <c r="P24" s="139">
        <f t="shared" si="4"/>
        <v>10</v>
      </c>
      <c r="Q24" s="139">
        <v>1</v>
      </c>
      <c r="R24" s="139">
        <f t="shared" si="5"/>
        <v>3</v>
      </c>
      <c r="S24" s="140">
        <f t="shared" si="6"/>
        <v>117</v>
      </c>
      <c r="T24" s="111"/>
      <c r="U24" s="120">
        <f t="shared" si="7"/>
        <v>0</v>
      </c>
      <c r="V24" s="120"/>
      <c r="W24" s="120">
        <f t="shared" si="8"/>
        <v>0</v>
      </c>
      <c r="X24" s="120"/>
      <c r="Y24" s="120">
        <f t="shared" si="9"/>
        <v>0</v>
      </c>
      <c r="Z24" s="120"/>
      <c r="AA24" s="120">
        <f t="shared" si="10"/>
        <v>0</v>
      </c>
      <c r="AB24" s="140">
        <f t="shared" si="11"/>
        <v>0</v>
      </c>
      <c r="AC24" s="111"/>
      <c r="AD24" s="120"/>
      <c r="AE24" s="140"/>
      <c r="AF24" s="111">
        <v>1</v>
      </c>
      <c r="AG24" s="120">
        <f t="shared" si="12"/>
        <v>12</v>
      </c>
      <c r="AH24" s="120"/>
      <c r="AI24" s="120">
        <f t="shared" si="13"/>
        <v>0</v>
      </c>
      <c r="AJ24" s="120"/>
      <c r="AK24" s="120">
        <f t="shared" si="14"/>
        <v>0</v>
      </c>
      <c r="AL24" s="120"/>
      <c r="AM24" s="120">
        <f t="shared" si="15"/>
        <v>0</v>
      </c>
      <c r="AN24" s="120"/>
      <c r="AO24" s="120">
        <f t="shared" si="16"/>
        <v>0</v>
      </c>
      <c r="AP24" s="120"/>
      <c r="AQ24" s="120">
        <f t="shared" si="17"/>
        <v>0</v>
      </c>
      <c r="AR24" s="120"/>
      <c r="AS24" s="120">
        <f t="shared" si="18"/>
        <v>0</v>
      </c>
      <c r="AT24" s="120"/>
      <c r="AU24" s="120">
        <f t="shared" si="19"/>
        <v>0</v>
      </c>
      <c r="AV24" s="120"/>
      <c r="AW24" s="120">
        <f t="shared" si="20"/>
        <v>0</v>
      </c>
      <c r="AX24" s="124">
        <f t="shared" si="21"/>
        <v>0</v>
      </c>
      <c r="AY24" s="141">
        <f t="shared" si="22"/>
        <v>12</v>
      </c>
      <c r="AZ24" s="123">
        <f t="shared" si="23"/>
        <v>129</v>
      </c>
    </row>
    <row r="25" spans="1:52" s="85" customFormat="1" ht="13.5">
      <c r="A25" s="133">
        <v>21</v>
      </c>
      <c r="B25" s="134" t="s">
        <v>50</v>
      </c>
      <c r="C25" s="135">
        <v>23452</v>
      </c>
      <c r="D25" s="136" t="s">
        <v>36</v>
      </c>
      <c r="E25" s="137" t="s">
        <v>29</v>
      </c>
      <c r="F25" s="134" t="s">
        <v>36</v>
      </c>
      <c r="G25" s="138">
        <v>10</v>
      </c>
      <c r="H25" s="120">
        <f t="shared" si="0"/>
        <v>60</v>
      </c>
      <c r="I25" s="120"/>
      <c r="J25" s="120">
        <f t="shared" si="1"/>
        <v>0</v>
      </c>
      <c r="K25" s="120">
        <v>17</v>
      </c>
      <c r="L25" s="120">
        <f t="shared" si="2"/>
        <v>38</v>
      </c>
      <c r="M25" s="139"/>
      <c r="N25" s="120">
        <f t="shared" si="3"/>
        <v>0</v>
      </c>
      <c r="O25" s="139">
        <v>5</v>
      </c>
      <c r="P25" s="139">
        <f t="shared" si="4"/>
        <v>10</v>
      </c>
      <c r="Q25" s="139">
        <v>3</v>
      </c>
      <c r="R25" s="139">
        <f t="shared" si="5"/>
        <v>9</v>
      </c>
      <c r="S25" s="140">
        <f t="shared" si="6"/>
        <v>117</v>
      </c>
      <c r="T25" s="111"/>
      <c r="U25" s="120">
        <f t="shared" si="7"/>
        <v>0</v>
      </c>
      <c r="V25" s="120"/>
      <c r="W25" s="120">
        <f t="shared" si="8"/>
        <v>0</v>
      </c>
      <c r="X25" s="120"/>
      <c r="Y25" s="120">
        <f t="shared" si="9"/>
        <v>0</v>
      </c>
      <c r="Z25" s="120"/>
      <c r="AA25" s="120">
        <f t="shared" si="10"/>
        <v>0</v>
      </c>
      <c r="AB25" s="140">
        <f t="shared" si="11"/>
        <v>0</v>
      </c>
      <c r="AC25" s="111"/>
      <c r="AD25" s="120"/>
      <c r="AE25" s="140"/>
      <c r="AF25" s="111">
        <v>1</v>
      </c>
      <c r="AG25" s="120">
        <f t="shared" si="12"/>
        <v>12</v>
      </c>
      <c r="AH25" s="120"/>
      <c r="AI25" s="120">
        <f t="shared" si="13"/>
        <v>0</v>
      </c>
      <c r="AJ25" s="120"/>
      <c r="AK25" s="120">
        <f t="shared" si="14"/>
        <v>0</v>
      </c>
      <c r="AL25" s="120"/>
      <c r="AM25" s="120">
        <f t="shared" si="15"/>
        <v>0</v>
      </c>
      <c r="AN25" s="120"/>
      <c r="AO25" s="120">
        <f t="shared" si="16"/>
        <v>0</v>
      </c>
      <c r="AP25" s="120"/>
      <c r="AQ25" s="120">
        <f t="shared" si="17"/>
        <v>0</v>
      </c>
      <c r="AR25" s="120"/>
      <c r="AS25" s="120">
        <f t="shared" si="18"/>
        <v>0</v>
      </c>
      <c r="AT25" s="120"/>
      <c r="AU25" s="120">
        <f t="shared" si="19"/>
        <v>0</v>
      </c>
      <c r="AV25" s="120"/>
      <c r="AW25" s="120">
        <f t="shared" si="20"/>
        <v>0</v>
      </c>
      <c r="AX25" s="124">
        <f t="shared" si="21"/>
        <v>0</v>
      </c>
      <c r="AY25" s="141">
        <f t="shared" si="22"/>
        <v>12</v>
      </c>
      <c r="AZ25" s="123">
        <f t="shared" si="23"/>
        <v>129</v>
      </c>
    </row>
    <row r="26" spans="1:52" s="85" customFormat="1" ht="13.5">
      <c r="A26" s="133">
        <v>22</v>
      </c>
      <c r="B26" s="134" t="s">
        <v>63</v>
      </c>
      <c r="C26" s="135">
        <v>23121</v>
      </c>
      <c r="D26" s="136" t="s">
        <v>36</v>
      </c>
      <c r="E26" s="137" t="s">
        <v>29</v>
      </c>
      <c r="F26" s="134" t="s">
        <v>36</v>
      </c>
      <c r="G26" s="138">
        <v>10</v>
      </c>
      <c r="H26" s="120">
        <f t="shared" si="0"/>
        <v>60</v>
      </c>
      <c r="I26" s="120"/>
      <c r="J26" s="120">
        <f t="shared" si="1"/>
        <v>0</v>
      </c>
      <c r="K26" s="120">
        <v>15</v>
      </c>
      <c r="L26" s="120">
        <f t="shared" si="2"/>
        <v>34</v>
      </c>
      <c r="M26" s="139"/>
      <c r="N26" s="120">
        <f t="shared" si="3"/>
        <v>0</v>
      </c>
      <c r="O26" s="139">
        <v>5</v>
      </c>
      <c r="P26" s="139">
        <f t="shared" si="4"/>
        <v>10</v>
      </c>
      <c r="Q26" s="139">
        <v>3</v>
      </c>
      <c r="R26" s="139">
        <f t="shared" si="5"/>
        <v>9</v>
      </c>
      <c r="S26" s="140">
        <f t="shared" si="6"/>
        <v>113</v>
      </c>
      <c r="T26" s="111"/>
      <c r="U26" s="120">
        <f t="shared" si="7"/>
        <v>0</v>
      </c>
      <c r="V26" s="120"/>
      <c r="W26" s="120">
        <f t="shared" si="8"/>
        <v>0</v>
      </c>
      <c r="X26" s="120"/>
      <c r="Y26" s="120">
        <f t="shared" si="9"/>
        <v>0</v>
      </c>
      <c r="Z26" s="120"/>
      <c r="AA26" s="120">
        <f t="shared" si="10"/>
        <v>0</v>
      </c>
      <c r="AB26" s="140">
        <f t="shared" si="11"/>
        <v>0</v>
      </c>
      <c r="AC26" s="111"/>
      <c r="AD26" s="120"/>
      <c r="AE26" s="140"/>
      <c r="AF26" s="111">
        <v>1</v>
      </c>
      <c r="AG26" s="120">
        <f t="shared" si="12"/>
        <v>12</v>
      </c>
      <c r="AH26" s="120"/>
      <c r="AI26" s="120">
        <f t="shared" si="13"/>
        <v>0</v>
      </c>
      <c r="AJ26" s="120"/>
      <c r="AK26" s="120">
        <f t="shared" si="14"/>
        <v>0</v>
      </c>
      <c r="AL26" s="120"/>
      <c r="AM26" s="120">
        <f t="shared" si="15"/>
        <v>0</v>
      </c>
      <c r="AN26" s="120"/>
      <c r="AO26" s="120">
        <f t="shared" si="16"/>
        <v>0</v>
      </c>
      <c r="AP26" s="120"/>
      <c r="AQ26" s="120">
        <f t="shared" si="17"/>
        <v>0</v>
      </c>
      <c r="AR26" s="120"/>
      <c r="AS26" s="120">
        <f t="shared" si="18"/>
        <v>0</v>
      </c>
      <c r="AT26" s="120"/>
      <c r="AU26" s="120">
        <f t="shared" si="19"/>
        <v>0</v>
      </c>
      <c r="AV26" s="120"/>
      <c r="AW26" s="120">
        <f t="shared" si="20"/>
        <v>0</v>
      </c>
      <c r="AX26" s="124">
        <f t="shared" si="21"/>
        <v>0</v>
      </c>
      <c r="AY26" s="141">
        <f t="shared" si="22"/>
        <v>12</v>
      </c>
      <c r="AZ26" s="123">
        <f t="shared" si="23"/>
        <v>125</v>
      </c>
    </row>
    <row r="27" spans="1:52" s="85" customFormat="1" ht="13.5">
      <c r="A27" s="133">
        <v>23</v>
      </c>
      <c r="B27" s="134" t="s">
        <v>53</v>
      </c>
      <c r="C27" s="135">
        <v>19938</v>
      </c>
      <c r="D27" s="136" t="s">
        <v>36</v>
      </c>
      <c r="E27" s="137" t="s">
        <v>29</v>
      </c>
      <c r="F27" s="134" t="s">
        <v>36</v>
      </c>
      <c r="G27" s="138">
        <v>10</v>
      </c>
      <c r="H27" s="120">
        <f t="shared" si="0"/>
        <v>60</v>
      </c>
      <c r="I27" s="120"/>
      <c r="J27" s="120">
        <f t="shared" si="1"/>
        <v>0</v>
      </c>
      <c r="K27" s="120">
        <v>15</v>
      </c>
      <c r="L27" s="120">
        <f t="shared" si="2"/>
        <v>34</v>
      </c>
      <c r="M27" s="139"/>
      <c r="N27" s="120">
        <f t="shared" si="3"/>
        <v>0</v>
      </c>
      <c r="O27" s="139">
        <v>4</v>
      </c>
      <c r="P27" s="139">
        <f t="shared" si="4"/>
        <v>8</v>
      </c>
      <c r="Q27" s="139">
        <v>3</v>
      </c>
      <c r="R27" s="139">
        <f t="shared" si="5"/>
        <v>9</v>
      </c>
      <c r="S27" s="140">
        <f t="shared" si="6"/>
        <v>111</v>
      </c>
      <c r="T27" s="111"/>
      <c r="U27" s="120">
        <f t="shared" si="7"/>
        <v>0</v>
      </c>
      <c r="V27" s="120"/>
      <c r="W27" s="120">
        <f t="shared" si="8"/>
        <v>0</v>
      </c>
      <c r="X27" s="120"/>
      <c r="Y27" s="120">
        <f t="shared" si="9"/>
        <v>0</v>
      </c>
      <c r="Z27" s="120"/>
      <c r="AA27" s="120">
        <f t="shared" si="10"/>
        <v>0</v>
      </c>
      <c r="AB27" s="140">
        <f t="shared" si="11"/>
        <v>0</v>
      </c>
      <c r="AC27" s="111"/>
      <c r="AD27" s="120"/>
      <c r="AE27" s="140"/>
      <c r="AF27" s="111">
        <v>1</v>
      </c>
      <c r="AG27" s="120">
        <f t="shared" si="12"/>
        <v>12</v>
      </c>
      <c r="AH27" s="120"/>
      <c r="AI27" s="120">
        <f t="shared" si="13"/>
        <v>0</v>
      </c>
      <c r="AJ27" s="120"/>
      <c r="AK27" s="120">
        <f t="shared" si="14"/>
        <v>0</v>
      </c>
      <c r="AL27" s="120"/>
      <c r="AM27" s="120">
        <f t="shared" si="15"/>
        <v>0</v>
      </c>
      <c r="AN27" s="120"/>
      <c r="AO27" s="120">
        <f t="shared" si="16"/>
        <v>0</v>
      </c>
      <c r="AP27" s="120"/>
      <c r="AQ27" s="120">
        <f t="shared" si="17"/>
        <v>0</v>
      </c>
      <c r="AR27" s="120"/>
      <c r="AS27" s="120">
        <f t="shared" si="18"/>
        <v>0</v>
      </c>
      <c r="AT27" s="120"/>
      <c r="AU27" s="120">
        <f t="shared" si="19"/>
        <v>0</v>
      </c>
      <c r="AV27" s="120"/>
      <c r="AW27" s="120">
        <f t="shared" si="20"/>
        <v>0</v>
      </c>
      <c r="AX27" s="124">
        <f t="shared" si="21"/>
        <v>0</v>
      </c>
      <c r="AY27" s="141">
        <f t="shared" si="22"/>
        <v>12</v>
      </c>
      <c r="AZ27" s="123">
        <f t="shared" si="23"/>
        <v>123</v>
      </c>
    </row>
    <row r="28" spans="1:52" s="85" customFormat="1" ht="13.5">
      <c r="A28" s="133">
        <v>24</v>
      </c>
      <c r="B28" s="134" t="s">
        <v>69</v>
      </c>
      <c r="C28" s="135">
        <v>23060</v>
      </c>
      <c r="D28" s="136" t="s">
        <v>36</v>
      </c>
      <c r="E28" s="137" t="s">
        <v>29</v>
      </c>
      <c r="F28" s="134" t="s">
        <v>36</v>
      </c>
      <c r="G28" s="138">
        <v>10</v>
      </c>
      <c r="H28" s="120">
        <f t="shared" si="0"/>
        <v>60</v>
      </c>
      <c r="I28" s="120"/>
      <c r="J28" s="120">
        <f t="shared" si="1"/>
        <v>0</v>
      </c>
      <c r="K28" s="120">
        <v>18</v>
      </c>
      <c r="L28" s="120">
        <f t="shared" si="2"/>
        <v>40</v>
      </c>
      <c r="M28" s="139"/>
      <c r="N28" s="120">
        <f t="shared" si="3"/>
        <v>0</v>
      </c>
      <c r="O28" s="139">
        <v>5</v>
      </c>
      <c r="P28" s="139">
        <f t="shared" si="4"/>
        <v>10</v>
      </c>
      <c r="Q28" s="139"/>
      <c r="R28" s="139">
        <f t="shared" si="5"/>
        <v>0</v>
      </c>
      <c r="S28" s="140">
        <f t="shared" si="6"/>
        <v>110</v>
      </c>
      <c r="T28" s="111"/>
      <c r="U28" s="120">
        <f t="shared" si="7"/>
        <v>0</v>
      </c>
      <c r="V28" s="120"/>
      <c r="W28" s="120">
        <f t="shared" si="8"/>
        <v>0</v>
      </c>
      <c r="X28" s="120"/>
      <c r="Y28" s="120">
        <f t="shared" si="9"/>
        <v>0</v>
      </c>
      <c r="Z28" s="120"/>
      <c r="AA28" s="120">
        <f t="shared" si="10"/>
        <v>0</v>
      </c>
      <c r="AB28" s="140">
        <f t="shared" si="11"/>
        <v>0</v>
      </c>
      <c r="AC28" s="111"/>
      <c r="AD28" s="120"/>
      <c r="AE28" s="140"/>
      <c r="AF28" s="111">
        <v>1</v>
      </c>
      <c r="AG28" s="120">
        <f t="shared" si="12"/>
        <v>12</v>
      </c>
      <c r="AH28" s="120"/>
      <c r="AI28" s="120">
        <f t="shared" si="13"/>
        <v>0</v>
      </c>
      <c r="AJ28" s="120"/>
      <c r="AK28" s="120">
        <f t="shared" si="14"/>
        <v>0</v>
      </c>
      <c r="AL28" s="120"/>
      <c r="AM28" s="120">
        <f t="shared" si="15"/>
        <v>0</v>
      </c>
      <c r="AN28" s="120"/>
      <c r="AO28" s="120">
        <f t="shared" si="16"/>
        <v>0</v>
      </c>
      <c r="AP28" s="120"/>
      <c r="AQ28" s="120">
        <f t="shared" si="17"/>
        <v>0</v>
      </c>
      <c r="AR28" s="120"/>
      <c r="AS28" s="120">
        <f t="shared" si="18"/>
        <v>0</v>
      </c>
      <c r="AT28" s="120"/>
      <c r="AU28" s="120">
        <f t="shared" si="19"/>
        <v>0</v>
      </c>
      <c r="AV28" s="120"/>
      <c r="AW28" s="120">
        <f t="shared" si="20"/>
        <v>0</v>
      </c>
      <c r="AX28" s="124">
        <f t="shared" si="21"/>
        <v>0</v>
      </c>
      <c r="AY28" s="141">
        <f t="shared" si="22"/>
        <v>12</v>
      </c>
      <c r="AZ28" s="123">
        <f t="shared" si="23"/>
        <v>122</v>
      </c>
    </row>
    <row r="31" ht="12.75">
      <c r="B31" s="109"/>
    </row>
  </sheetData>
  <sheetProtection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50"/>
  <sheetViews>
    <sheetView zoomScale="85" zoomScaleNormal="85" zoomScalePageLayoutView="0" workbookViewId="0" topLeftCell="A8">
      <selection activeCell="B48" sqref="B48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3.25">
      <c r="A1" s="192" t="s">
        <v>296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.75" customHeight="1" thickBot="1">
      <c r="A2" s="226" t="s">
        <v>260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57.5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317</v>
      </c>
      <c r="AU4" s="31" t="s">
        <v>3</v>
      </c>
      <c r="AV4" s="103" t="s">
        <v>318</v>
      </c>
      <c r="AW4" s="103" t="s">
        <v>3</v>
      </c>
      <c r="AX4" s="1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130</v>
      </c>
      <c r="C5" s="113">
        <v>21163</v>
      </c>
      <c r="D5" s="142" t="s">
        <v>64</v>
      </c>
      <c r="E5" s="143" t="s">
        <v>29</v>
      </c>
      <c r="F5" s="115" t="s">
        <v>64</v>
      </c>
      <c r="G5" s="144">
        <v>12</v>
      </c>
      <c r="H5" s="116">
        <f>G5*6</f>
        <v>72</v>
      </c>
      <c r="I5" s="116"/>
      <c r="J5" s="116">
        <f>I5*6</f>
        <v>0</v>
      </c>
      <c r="K5" s="116">
        <v>28</v>
      </c>
      <c r="L5" s="116">
        <f>IF(K5&gt;4,K5*2+4,K5*4)</f>
        <v>60</v>
      </c>
      <c r="M5" s="117"/>
      <c r="N5" s="116">
        <f>IF(M5&gt;4,M5*2+4,M5*4)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151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 t="s">
        <v>79</v>
      </c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>
        <v>1</v>
      </c>
      <c r="AK5" s="116">
        <f>AJ5*3</f>
        <v>3</v>
      </c>
      <c r="AL5" s="116"/>
      <c r="AM5" s="116">
        <f>AL5*1</f>
        <v>0</v>
      </c>
      <c r="AN5" s="116">
        <v>1</v>
      </c>
      <c r="AO5" s="116">
        <f>AN5*5</f>
        <v>5</v>
      </c>
      <c r="AP5" s="116"/>
      <c r="AQ5" s="116">
        <f>AP5*5</f>
        <v>0</v>
      </c>
      <c r="AR5" s="116"/>
      <c r="AS5" s="116">
        <f>AR5*1</f>
        <v>0</v>
      </c>
      <c r="AT5" s="116"/>
      <c r="AU5" s="116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8</v>
      </c>
      <c r="AY5" s="122">
        <f>AG5+AX5</f>
        <v>20</v>
      </c>
      <c r="AZ5" s="123">
        <f>S5+AB5+AY5</f>
        <v>171</v>
      </c>
    </row>
    <row r="6" spans="1:52" s="85" customFormat="1" ht="13.5">
      <c r="A6" s="111">
        <v>2</v>
      </c>
      <c r="B6" s="112" t="s">
        <v>186</v>
      </c>
      <c r="C6" s="113">
        <v>20486</v>
      </c>
      <c r="D6" s="142" t="s">
        <v>64</v>
      </c>
      <c r="E6" s="143" t="s">
        <v>29</v>
      </c>
      <c r="F6" s="115" t="s">
        <v>64</v>
      </c>
      <c r="G6" s="144">
        <v>12</v>
      </c>
      <c r="H6" s="116">
        <f>G6*6</f>
        <v>72</v>
      </c>
      <c r="I6" s="116"/>
      <c r="J6" s="116">
        <f>I6*6</f>
        <v>0</v>
      </c>
      <c r="K6" s="116">
        <v>24</v>
      </c>
      <c r="L6" s="116">
        <f>IF(K6&gt;4,K6*2+4,K6*4)</f>
        <v>52</v>
      </c>
      <c r="M6" s="117"/>
      <c r="N6" s="116">
        <f>IF(M6&gt;4,M6*2+4,M6*4)</f>
        <v>0</v>
      </c>
      <c r="O6" s="117">
        <v>5</v>
      </c>
      <c r="P6" s="117">
        <f>O6*2</f>
        <v>10</v>
      </c>
      <c r="Q6" s="117">
        <v>3</v>
      </c>
      <c r="R6" s="117">
        <f>Q6*3</f>
        <v>9</v>
      </c>
      <c r="S6" s="118">
        <f>H6+J6+L6+N6+P6+R6</f>
        <v>143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 t="s">
        <v>79</v>
      </c>
      <c r="AF6" s="119">
        <v>1</v>
      </c>
      <c r="AG6" s="116">
        <f>AF6*12</f>
        <v>12</v>
      </c>
      <c r="AH6" s="116"/>
      <c r="AI6" s="116">
        <f>AH6*5</f>
        <v>0</v>
      </c>
      <c r="AJ6" s="116">
        <v>1</v>
      </c>
      <c r="AK6" s="116">
        <f>AJ6*3</f>
        <v>3</v>
      </c>
      <c r="AL6" s="116">
        <v>2</v>
      </c>
      <c r="AM6" s="116">
        <f>AL6*1</f>
        <v>2</v>
      </c>
      <c r="AN6" s="116">
        <v>1</v>
      </c>
      <c r="AO6" s="116">
        <f>AN6*5</f>
        <v>5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21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165</v>
      </c>
    </row>
    <row r="7" spans="1:52" s="85" customFormat="1" ht="13.5">
      <c r="A7" s="111">
        <v>3</v>
      </c>
      <c r="B7" s="112" t="s">
        <v>187</v>
      </c>
      <c r="C7" s="113">
        <v>20607</v>
      </c>
      <c r="D7" s="142" t="s">
        <v>64</v>
      </c>
      <c r="E7" s="143" t="s">
        <v>29</v>
      </c>
      <c r="F7" s="115" t="s">
        <v>64</v>
      </c>
      <c r="G7" s="144">
        <v>12</v>
      </c>
      <c r="H7" s="116">
        <f>G7*6</f>
        <v>72</v>
      </c>
      <c r="I7" s="116"/>
      <c r="J7" s="116">
        <f>I7*6</f>
        <v>0</v>
      </c>
      <c r="K7" s="116">
        <v>24</v>
      </c>
      <c r="L7" s="116">
        <f>IF(K7&gt;4,K7*2+4,K7*4)</f>
        <v>52</v>
      </c>
      <c r="M7" s="117"/>
      <c r="N7" s="116">
        <f>IF(M7&gt;4,M7*2+4,M7*4)</f>
        <v>0</v>
      </c>
      <c r="O7" s="117">
        <v>5</v>
      </c>
      <c r="P7" s="117">
        <f>O7*2</f>
        <v>10</v>
      </c>
      <c r="Q7" s="117">
        <v>3</v>
      </c>
      <c r="R7" s="117">
        <f>Q7*3</f>
        <v>9</v>
      </c>
      <c r="S7" s="118">
        <f>H7+J7+L7+N7+P7+R7</f>
        <v>143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>
        <v>2</v>
      </c>
      <c r="AK7" s="116">
        <f>AJ7*3</f>
        <v>6</v>
      </c>
      <c r="AL7" s="116"/>
      <c r="AM7" s="116">
        <f>AL7*1</f>
        <v>0</v>
      </c>
      <c r="AN7" s="116">
        <v>1</v>
      </c>
      <c r="AO7" s="116">
        <f>AN7*5</f>
        <v>5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21">
        <f>AV7*1</f>
        <v>0</v>
      </c>
      <c r="AX7" s="121">
        <f>IF(AI7+AK7+AM7+AO7+AQ7+AS7+AU7+AW7&gt;10,10,AI7+AK7+AM7+AO7+AQ7+AS7+AU7+AW7)</f>
        <v>10</v>
      </c>
      <c r="AY7" s="122">
        <f>AG7+AX7</f>
        <v>22</v>
      </c>
      <c r="AZ7" s="123">
        <f>S7+AB7+AY7</f>
        <v>165</v>
      </c>
    </row>
    <row r="8" spans="1:52" s="85" customFormat="1" ht="13.5">
      <c r="A8" s="111">
        <v>4</v>
      </c>
      <c r="B8" s="112" t="s">
        <v>176</v>
      </c>
      <c r="C8" s="113">
        <v>21410</v>
      </c>
      <c r="D8" s="142" t="s">
        <v>52</v>
      </c>
      <c r="E8" s="143" t="s">
        <v>29</v>
      </c>
      <c r="F8" s="115" t="s">
        <v>64</v>
      </c>
      <c r="G8" s="144">
        <v>12</v>
      </c>
      <c r="H8" s="116">
        <f>G8*6</f>
        <v>72</v>
      </c>
      <c r="I8" s="116"/>
      <c r="J8" s="116">
        <f>I8*6</f>
        <v>0</v>
      </c>
      <c r="K8" s="116">
        <v>26</v>
      </c>
      <c r="L8" s="116">
        <f>IF(K8&gt;4,K8*2+4,K8*4)</f>
        <v>56</v>
      </c>
      <c r="M8" s="117"/>
      <c r="N8" s="116">
        <f>IF(M8&gt;4,M8*2+4,M8*4)</f>
        <v>0</v>
      </c>
      <c r="O8" s="117">
        <v>5</v>
      </c>
      <c r="P8" s="117">
        <f>O8*2</f>
        <v>10</v>
      </c>
      <c r="Q8" s="117">
        <v>3</v>
      </c>
      <c r="R8" s="117">
        <f>Q8*3</f>
        <v>9</v>
      </c>
      <c r="S8" s="118">
        <f>H8+J8+L8+N8+P8+R8</f>
        <v>147</v>
      </c>
      <c r="T8" s="119"/>
      <c r="U8" s="116">
        <f>IF(T8=0,0,6)</f>
        <v>0</v>
      </c>
      <c r="V8" s="116"/>
      <c r="W8" s="116">
        <f>V8*4</f>
        <v>0</v>
      </c>
      <c r="X8" s="116"/>
      <c r="Y8" s="116">
        <f>X8*3</f>
        <v>0</v>
      </c>
      <c r="Z8" s="116"/>
      <c r="AA8" s="116">
        <f>IF(Z8=0,0,6)</f>
        <v>0</v>
      </c>
      <c r="AB8" s="118">
        <f>U8+W8+Y8+AA8</f>
        <v>0</v>
      </c>
      <c r="AC8" s="119"/>
      <c r="AD8" s="116"/>
      <c r="AE8" s="118"/>
      <c r="AF8" s="119">
        <v>1</v>
      </c>
      <c r="AG8" s="116">
        <f>AF8*12</f>
        <v>12</v>
      </c>
      <c r="AH8" s="116"/>
      <c r="AI8" s="116">
        <f>AH8*5</f>
        <v>0</v>
      </c>
      <c r="AJ8" s="116"/>
      <c r="AK8" s="116">
        <f>AJ8*3</f>
        <v>0</v>
      </c>
      <c r="AL8" s="116"/>
      <c r="AM8" s="116">
        <f>AL8*1</f>
        <v>0</v>
      </c>
      <c r="AN8" s="116">
        <v>1</v>
      </c>
      <c r="AO8" s="116">
        <f>AN8*5</f>
        <v>5</v>
      </c>
      <c r="AP8" s="116"/>
      <c r="AQ8" s="116">
        <f>AP8*5</f>
        <v>0</v>
      </c>
      <c r="AR8" s="116"/>
      <c r="AS8" s="116">
        <f>AR8*1</f>
        <v>0</v>
      </c>
      <c r="AT8" s="116"/>
      <c r="AU8" s="116">
        <f>AT8*0.5</f>
        <v>0</v>
      </c>
      <c r="AV8" s="116"/>
      <c r="AW8" s="121">
        <f>AV8*1</f>
        <v>0</v>
      </c>
      <c r="AX8" s="121">
        <f>IF(AI8+AK8+AM8+AO8+AQ8+AS8+AU8+AW8&gt;10,10,AI8+AK8+AM8+AO8+AQ8+AS8+AU8+AW8)</f>
        <v>5</v>
      </c>
      <c r="AY8" s="122">
        <f>AG8+AX8</f>
        <v>17</v>
      </c>
      <c r="AZ8" s="123">
        <f>S8+AB8+AY8</f>
        <v>164</v>
      </c>
    </row>
    <row r="9" spans="1:52" s="85" customFormat="1" ht="13.5">
      <c r="A9" s="111">
        <v>5</v>
      </c>
      <c r="B9" s="112" t="s">
        <v>143</v>
      </c>
      <c r="C9" s="113">
        <v>19043</v>
      </c>
      <c r="D9" s="142" t="s">
        <v>64</v>
      </c>
      <c r="E9" s="143" t="s">
        <v>29</v>
      </c>
      <c r="F9" s="115" t="s">
        <v>64</v>
      </c>
      <c r="G9" s="144">
        <v>12</v>
      </c>
      <c r="H9" s="116">
        <f>G9*6</f>
        <v>72</v>
      </c>
      <c r="I9" s="116"/>
      <c r="J9" s="116">
        <f>I9*6</f>
        <v>0</v>
      </c>
      <c r="K9" s="116">
        <v>28</v>
      </c>
      <c r="L9" s="116">
        <f>IF(K9&gt;4,K9*2+4,K9*4)</f>
        <v>60</v>
      </c>
      <c r="M9" s="117"/>
      <c r="N9" s="116">
        <f>IF(M9&gt;4,M9*2+4,M9*4)</f>
        <v>0</v>
      </c>
      <c r="O9" s="117">
        <v>5</v>
      </c>
      <c r="P9" s="117">
        <f>O9*2</f>
        <v>10</v>
      </c>
      <c r="Q9" s="117">
        <v>3</v>
      </c>
      <c r="R9" s="117">
        <f>Q9*3</f>
        <v>9</v>
      </c>
      <c r="S9" s="118">
        <f>H9+J9+L9+N9+P9+R9</f>
        <v>151</v>
      </c>
      <c r="T9" s="119"/>
      <c r="U9" s="116">
        <f>IF(T9=0,0,6)</f>
        <v>0</v>
      </c>
      <c r="V9" s="116"/>
      <c r="W9" s="116">
        <f>V9*4</f>
        <v>0</v>
      </c>
      <c r="X9" s="116"/>
      <c r="Y9" s="116">
        <f>X9*3</f>
        <v>0</v>
      </c>
      <c r="Z9" s="116"/>
      <c r="AA9" s="116">
        <f>IF(Z9=0,0,6)</f>
        <v>0</v>
      </c>
      <c r="AB9" s="118">
        <f>U9+W9+Y9+AA9</f>
        <v>0</v>
      </c>
      <c r="AC9" s="119"/>
      <c r="AD9" s="116"/>
      <c r="AE9" s="118"/>
      <c r="AF9" s="119">
        <v>1</v>
      </c>
      <c r="AG9" s="116">
        <f>AF9*12</f>
        <v>12</v>
      </c>
      <c r="AH9" s="116"/>
      <c r="AI9" s="116">
        <f>AH9*5</f>
        <v>0</v>
      </c>
      <c r="AJ9" s="116"/>
      <c r="AK9" s="116">
        <f>AJ9*3</f>
        <v>0</v>
      </c>
      <c r="AL9" s="116"/>
      <c r="AM9" s="116">
        <f>AL9*1</f>
        <v>0</v>
      </c>
      <c r="AN9" s="116"/>
      <c r="AO9" s="116">
        <f>AN9*5</f>
        <v>0</v>
      </c>
      <c r="AP9" s="116"/>
      <c r="AQ9" s="116">
        <f>AP9*5</f>
        <v>0</v>
      </c>
      <c r="AR9" s="116"/>
      <c r="AS9" s="116">
        <f>AR9*1</f>
        <v>0</v>
      </c>
      <c r="AT9" s="116"/>
      <c r="AU9" s="116">
        <f>AT9*0.5</f>
        <v>0</v>
      </c>
      <c r="AV9" s="116"/>
      <c r="AW9" s="121">
        <f>AV9*1</f>
        <v>0</v>
      </c>
      <c r="AX9" s="121">
        <f>IF(AI9+AK9+AM9+AO9+AQ9+AS9+AU9+AW9&gt;10,10,AI9+AK9+AM9+AO9+AQ9+AS9+AU9+AW9)</f>
        <v>0</v>
      </c>
      <c r="AY9" s="122">
        <f>AG9+AX9</f>
        <v>12</v>
      </c>
      <c r="AZ9" s="123">
        <f>S9+AB9+AY9</f>
        <v>163</v>
      </c>
    </row>
    <row r="10" spans="1:52" s="85" customFormat="1" ht="13.5">
      <c r="A10" s="111">
        <v>6</v>
      </c>
      <c r="B10" s="112" t="s">
        <v>177</v>
      </c>
      <c r="C10" s="113">
        <v>19733</v>
      </c>
      <c r="D10" s="142" t="s">
        <v>64</v>
      </c>
      <c r="E10" s="143" t="s">
        <v>29</v>
      </c>
      <c r="F10" s="115" t="s">
        <v>64</v>
      </c>
      <c r="G10" s="144">
        <v>12</v>
      </c>
      <c r="H10" s="116">
        <f>G10*6</f>
        <v>72</v>
      </c>
      <c r="I10" s="116"/>
      <c r="J10" s="116">
        <f>I10*6</f>
        <v>0</v>
      </c>
      <c r="K10" s="116">
        <v>27</v>
      </c>
      <c r="L10" s="116">
        <f>IF(K10&gt;4,K10*2+4,K10*4)</f>
        <v>58</v>
      </c>
      <c r="M10" s="117"/>
      <c r="N10" s="116">
        <f>IF(M10&gt;4,M10*2+4,M10*4)</f>
        <v>0</v>
      </c>
      <c r="O10" s="117">
        <v>5</v>
      </c>
      <c r="P10" s="117">
        <f>O10*2</f>
        <v>10</v>
      </c>
      <c r="Q10" s="117">
        <v>3</v>
      </c>
      <c r="R10" s="117">
        <f>Q10*3</f>
        <v>9</v>
      </c>
      <c r="S10" s="118">
        <f>H10+J10+L10+N10+P10+R10</f>
        <v>149</v>
      </c>
      <c r="T10" s="119"/>
      <c r="U10" s="116">
        <f>IF(T10=0,0,6)</f>
        <v>0</v>
      </c>
      <c r="V10" s="116"/>
      <c r="W10" s="116">
        <f>V10*4</f>
        <v>0</v>
      </c>
      <c r="X10" s="116"/>
      <c r="Y10" s="116">
        <f>X10*3</f>
        <v>0</v>
      </c>
      <c r="Z10" s="116"/>
      <c r="AA10" s="116">
        <f>IF(Z10=0,0,6)</f>
        <v>0</v>
      </c>
      <c r="AB10" s="118">
        <f>U10+W10+Y10+AA10</f>
        <v>0</v>
      </c>
      <c r="AC10" s="119"/>
      <c r="AD10" s="116"/>
      <c r="AE10" s="118"/>
      <c r="AF10" s="119">
        <v>1</v>
      </c>
      <c r="AG10" s="116">
        <f>AF10*12</f>
        <v>12</v>
      </c>
      <c r="AH10" s="116"/>
      <c r="AI10" s="116">
        <f>AH10*5</f>
        <v>0</v>
      </c>
      <c r="AJ10" s="116"/>
      <c r="AK10" s="116">
        <f>AJ10*3</f>
        <v>0</v>
      </c>
      <c r="AL10" s="116"/>
      <c r="AM10" s="116">
        <f>AL10*1</f>
        <v>0</v>
      </c>
      <c r="AN10" s="116"/>
      <c r="AO10" s="116">
        <f>AN10*5</f>
        <v>0</v>
      </c>
      <c r="AP10" s="116"/>
      <c r="AQ10" s="116">
        <f>AP10*5</f>
        <v>0</v>
      </c>
      <c r="AR10" s="116"/>
      <c r="AS10" s="116">
        <f>AR10*1</f>
        <v>0</v>
      </c>
      <c r="AT10" s="116"/>
      <c r="AU10" s="116">
        <f>AT10*0.5</f>
        <v>0</v>
      </c>
      <c r="AV10" s="116"/>
      <c r="AW10" s="121">
        <f>AV10*1</f>
        <v>0</v>
      </c>
      <c r="AX10" s="121">
        <f>IF(AI10+AK10+AM10+AO10+AQ10+AS10+AU10+AW10&gt;10,10,AI10+AK10+AM10+AO10+AQ10+AS10+AU10+AW10)</f>
        <v>0</v>
      </c>
      <c r="AY10" s="122">
        <f>AG10+AX10</f>
        <v>12</v>
      </c>
      <c r="AZ10" s="123">
        <f>S10+AB10+AY10</f>
        <v>161</v>
      </c>
    </row>
    <row r="11" spans="1:52" s="85" customFormat="1" ht="13.5">
      <c r="A11" s="111">
        <v>7</v>
      </c>
      <c r="B11" s="112" t="s">
        <v>137</v>
      </c>
      <c r="C11" s="113">
        <v>19850</v>
      </c>
      <c r="D11" s="142" t="s">
        <v>64</v>
      </c>
      <c r="E11" s="143" t="s">
        <v>29</v>
      </c>
      <c r="F11" s="115" t="s">
        <v>64</v>
      </c>
      <c r="G11" s="144">
        <v>12</v>
      </c>
      <c r="H11" s="116">
        <f>G11*6</f>
        <v>72</v>
      </c>
      <c r="I11" s="116"/>
      <c r="J11" s="116">
        <f>I11*6</f>
        <v>0</v>
      </c>
      <c r="K11" s="116">
        <v>27</v>
      </c>
      <c r="L11" s="116">
        <f>IF(K11&gt;4,K11*2+4,K11*4)</f>
        <v>58</v>
      </c>
      <c r="M11" s="117"/>
      <c r="N11" s="116">
        <f>IF(M11&gt;4,M11*2+4,M11*4)</f>
        <v>0</v>
      </c>
      <c r="O11" s="117">
        <v>5</v>
      </c>
      <c r="P11" s="117">
        <f>O11*2</f>
        <v>10</v>
      </c>
      <c r="Q11" s="117">
        <v>3</v>
      </c>
      <c r="R11" s="117">
        <f>Q11*3</f>
        <v>9</v>
      </c>
      <c r="S11" s="118">
        <f>H11+J11+L11+N11+P11+R11</f>
        <v>149</v>
      </c>
      <c r="T11" s="119"/>
      <c r="U11" s="116">
        <f>IF(T11=0,0,6)</f>
        <v>0</v>
      </c>
      <c r="V11" s="116"/>
      <c r="W11" s="116">
        <f>V11*4</f>
        <v>0</v>
      </c>
      <c r="X11" s="116"/>
      <c r="Y11" s="116">
        <f>X11*3</f>
        <v>0</v>
      </c>
      <c r="Z11" s="116"/>
      <c r="AA11" s="116">
        <f>IF(Z11=0,0,6)</f>
        <v>0</v>
      </c>
      <c r="AB11" s="118">
        <f>U11+W11+Y11+AA11</f>
        <v>0</v>
      </c>
      <c r="AC11" s="119"/>
      <c r="AD11" s="116"/>
      <c r="AE11" s="118"/>
      <c r="AF11" s="119">
        <v>1</v>
      </c>
      <c r="AG11" s="116">
        <f>AF11*12</f>
        <v>12</v>
      </c>
      <c r="AH11" s="116"/>
      <c r="AI11" s="116">
        <f>AH11*5</f>
        <v>0</v>
      </c>
      <c r="AJ11" s="116"/>
      <c r="AK11" s="116">
        <f>AJ11*3</f>
        <v>0</v>
      </c>
      <c r="AL11" s="116"/>
      <c r="AM11" s="116">
        <f>AL11*1</f>
        <v>0</v>
      </c>
      <c r="AN11" s="116"/>
      <c r="AO11" s="116">
        <f>AN11*5</f>
        <v>0</v>
      </c>
      <c r="AP11" s="116"/>
      <c r="AQ11" s="116">
        <f>AP11*5</f>
        <v>0</v>
      </c>
      <c r="AR11" s="116"/>
      <c r="AS11" s="116">
        <f>AR11*1</f>
        <v>0</v>
      </c>
      <c r="AT11" s="116"/>
      <c r="AU11" s="116">
        <f>AT11*0.5</f>
        <v>0</v>
      </c>
      <c r="AV11" s="116"/>
      <c r="AW11" s="121">
        <f>AV11*1</f>
        <v>0</v>
      </c>
      <c r="AX11" s="121">
        <f>IF(AI11+AK11+AM11+AO11+AQ11+AS11+AU11+AW11&gt;10,10,AI11+AK11+AM11+AO11+AQ11+AS11+AU11+AW11)</f>
        <v>0</v>
      </c>
      <c r="AY11" s="122">
        <f>AG11+AX11</f>
        <v>12</v>
      </c>
      <c r="AZ11" s="123">
        <f>S11+AB11+AY11</f>
        <v>161</v>
      </c>
    </row>
    <row r="12" spans="1:52" s="85" customFormat="1" ht="13.5">
      <c r="A12" s="111">
        <v>8</v>
      </c>
      <c r="B12" s="112" t="s">
        <v>182</v>
      </c>
      <c r="C12" s="113">
        <v>19068</v>
      </c>
      <c r="D12" s="142" t="s">
        <v>64</v>
      </c>
      <c r="E12" s="143" t="s">
        <v>29</v>
      </c>
      <c r="F12" s="115" t="s">
        <v>64</v>
      </c>
      <c r="G12" s="144">
        <v>12</v>
      </c>
      <c r="H12" s="116">
        <f>G12*6</f>
        <v>72</v>
      </c>
      <c r="I12" s="116"/>
      <c r="J12" s="116">
        <f>I12*6</f>
        <v>0</v>
      </c>
      <c r="K12" s="116">
        <v>25</v>
      </c>
      <c r="L12" s="116">
        <f>IF(K12&gt;4,K12*2+4,K12*4)</f>
        <v>54</v>
      </c>
      <c r="M12" s="117"/>
      <c r="N12" s="116">
        <f>IF(M12&gt;4,M12*2+4,M12*4)</f>
        <v>0</v>
      </c>
      <c r="O12" s="117">
        <v>5</v>
      </c>
      <c r="P12" s="117">
        <f>O12*2</f>
        <v>10</v>
      </c>
      <c r="Q12" s="117">
        <v>3</v>
      </c>
      <c r="R12" s="117">
        <f>Q12*3</f>
        <v>9</v>
      </c>
      <c r="S12" s="118">
        <f>H12+J12+L12+N12+P12+R12</f>
        <v>145</v>
      </c>
      <c r="T12" s="119"/>
      <c r="U12" s="116">
        <f>IF(T12=0,0,6)</f>
        <v>0</v>
      </c>
      <c r="V12" s="116"/>
      <c r="W12" s="116">
        <f>V12*4</f>
        <v>0</v>
      </c>
      <c r="X12" s="116"/>
      <c r="Y12" s="116">
        <f>X12*3</f>
        <v>0</v>
      </c>
      <c r="Z12" s="116"/>
      <c r="AA12" s="116">
        <f>IF(Z12=0,0,6)</f>
        <v>0</v>
      </c>
      <c r="AB12" s="118">
        <f>U12+W12+Y12+AA12</f>
        <v>0</v>
      </c>
      <c r="AC12" s="119"/>
      <c r="AD12" s="116"/>
      <c r="AE12" s="118"/>
      <c r="AF12" s="119">
        <v>1</v>
      </c>
      <c r="AG12" s="116">
        <f>AF12*12</f>
        <v>12</v>
      </c>
      <c r="AH12" s="116"/>
      <c r="AI12" s="116">
        <f>AH12*5</f>
        <v>0</v>
      </c>
      <c r="AJ12" s="116">
        <v>1</v>
      </c>
      <c r="AK12" s="116">
        <f>AJ12*3</f>
        <v>3</v>
      </c>
      <c r="AL12" s="116"/>
      <c r="AM12" s="116">
        <f>AL12*1</f>
        <v>0</v>
      </c>
      <c r="AN12" s="116"/>
      <c r="AO12" s="116">
        <f>AN12*5</f>
        <v>0</v>
      </c>
      <c r="AP12" s="116"/>
      <c r="AQ12" s="116">
        <f>AP12*5</f>
        <v>0</v>
      </c>
      <c r="AR12" s="116"/>
      <c r="AS12" s="116">
        <f>AR12*1</f>
        <v>0</v>
      </c>
      <c r="AT12" s="116"/>
      <c r="AU12" s="116">
        <f>AT12*0.5</f>
        <v>0</v>
      </c>
      <c r="AV12" s="116"/>
      <c r="AW12" s="121">
        <f>AV12*1</f>
        <v>0</v>
      </c>
      <c r="AX12" s="121">
        <f>IF(AI12+AK12+AM12+AO12+AQ12+AS12+AU12+AW12&gt;10,10,AI12+AK12+AM12+AO12+AQ12+AS12+AU12+AW12)</f>
        <v>3</v>
      </c>
      <c r="AY12" s="122">
        <f>AG12+AX12</f>
        <v>15</v>
      </c>
      <c r="AZ12" s="123">
        <f>S12+AB12+AY12</f>
        <v>160</v>
      </c>
    </row>
    <row r="13" spans="1:52" s="85" customFormat="1" ht="13.5">
      <c r="A13" s="111">
        <v>9</v>
      </c>
      <c r="B13" s="112" t="s">
        <v>173</v>
      </c>
      <c r="C13" s="113">
        <v>20747</v>
      </c>
      <c r="D13" s="142" t="s">
        <v>174</v>
      </c>
      <c r="E13" s="143" t="s">
        <v>29</v>
      </c>
      <c r="F13" s="115" t="s">
        <v>64</v>
      </c>
      <c r="G13" s="144">
        <v>12</v>
      </c>
      <c r="H13" s="116">
        <f>G13*6</f>
        <v>72</v>
      </c>
      <c r="I13" s="116"/>
      <c r="J13" s="116">
        <f>I13*6</f>
        <v>0</v>
      </c>
      <c r="K13" s="116">
        <v>24</v>
      </c>
      <c r="L13" s="116">
        <f>IF(K13&gt;4,K13*2+4,K13*4)</f>
        <v>52</v>
      </c>
      <c r="M13" s="117"/>
      <c r="N13" s="116">
        <f>IF(M13&gt;4,M13*2+4,M13*4)</f>
        <v>0</v>
      </c>
      <c r="O13" s="117">
        <v>5</v>
      </c>
      <c r="P13" s="117">
        <f>O13*2</f>
        <v>10</v>
      </c>
      <c r="Q13" s="117">
        <v>3</v>
      </c>
      <c r="R13" s="117">
        <f>Q13*3</f>
        <v>9</v>
      </c>
      <c r="S13" s="118">
        <f>H13+J13+L13+N13+P13+R13</f>
        <v>143</v>
      </c>
      <c r="T13" s="119"/>
      <c r="U13" s="116">
        <f>IF(T13=0,0,6)</f>
        <v>0</v>
      </c>
      <c r="V13" s="116"/>
      <c r="W13" s="116">
        <f>V13*4</f>
        <v>0</v>
      </c>
      <c r="X13" s="116"/>
      <c r="Y13" s="116">
        <f>X13*3</f>
        <v>0</v>
      </c>
      <c r="Z13" s="116"/>
      <c r="AA13" s="116">
        <f>IF(Z13=0,0,6)</f>
        <v>0</v>
      </c>
      <c r="AB13" s="118">
        <f>U13+W13+Y13+AA13</f>
        <v>0</v>
      </c>
      <c r="AC13" s="119"/>
      <c r="AD13" s="116"/>
      <c r="AE13" s="118"/>
      <c r="AF13" s="119">
        <v>1</v>
      </c>
      <c r="AG13" s="116">
        <f>AF13*12</f>
        <v>12</v>
      </c>
      <c r="AH13" s="116"/>
      <c r="AI13" s="116">
        <f>AH13*5</f>
        <v>0</v>
      </c>
      <c r="AJ13" s="116"/>
      <c r="AK13" s="116">
        <f>AJ13*3</f>
        <v>0</v>
      </c>
      <c r="AL13" s="116"/>
      <c r="AM13" s="116">
        <f>AL13*1</f>
        <v>0</v>
      </c>
      <c r="AN13" s="116">
        <v>1</v>
      </c>
      <c r="AO13" s="116">
        <f>AN13*5</f>
        <v>5</v>
      </c>
      <c r="AP13" s="116"/>
      <c r="AQ13" s="116">
        <f>AP13*5</f>
        <v>0</v>
      </c>
      <c r="AR13" s="116"/>
      <c r="AS13" s="116">
        <f>AR13*1</f>
        <v>0</v>
      </c>
      <c r="AT13" s="116"/>
      <c r="AU13" s="116">
        <f>AT13*0.5</f>
        <v>0</v>
      </c>
      <c r="AV13" s="116"/>
      <c r="AW13" s="121">
        <f>AV13*1</f>
        <v>0</v>
      </c>
      <c r="AX13" s="121">
        <f>IF(AI13+AK13+AM13+AO13+AQ13+AS13+AU13+AW13&gt;10,10,AI13+AK13+AM13+AO13+AQ13+AS13+AU13+AW13)</f>
        <v>5</v>
      </c>
      <c r="AY13" s="122">
        <f>AG13+AX13</f>
        <v>17</v>
      </c>
      <c r="AZ13" s="123">
        <f>S13+AB13+AY13</f>
        <v>160</v>
      </c>
    </row>
    <row r="14" spans="1:52" s="85" customFormat="1" ht="13.5">
      <c r="A14" s="111">
        <v>10</v>
      </c>
      <c r="B14" s="112" t="s">
        <v>310</v>
      </c>
      <c r="C14" s="113">
        <v>19786</v>
      </c>
      <c r="D14" s="142" t="s">
        <v>64</v>
      </c>
      <c r="E14" s="143" t="s">
        <v>29</v>
      </c>
      <c r="F14" s="115" t="s">
        <v>64</v>
      </c>
      <c r="G14" s="144">
        <v>12</v>
      </c>
      <c r="H14" s="116">
        <f>G14*6</f>
        <v>72</v>
      </c>
      <c r="I14" s="116"/>
      <c r="J14" s="116">
        <f>I14*6</f>
        <v>0</v>
      </c>
      <c r="K14" s="116">
        <v>23</v>
      </c>
      <c r="L14" s="116">
        <f>IF(K14&gt;4,K14*2+4,K14*4)</f>
        <v>50</v>
      </c>
      <c r="M14" s="117"/>
      <c r="N14" s="116">
        <f>IF(M14&gt;4,M14*2+4,M14*4)</f>
        <v>0</v>
      </c>
      <c r="O14" s="117">
        <v>5</v>
      </c>
      <c r="P14" s="117">
        <f>O14*2</f>
        <v>10</v>
      </c>
      <c r="Q14" s="117">
        <v>3</v>
      </c>
      <c r="R14" s="117">
        <f>Q14*3</f>
        <v>9</v>
      </c>
      <c r="S14" s="118">
        <f>H14+J14+L14+N14+P14+R14</f>
        <v>141</v>
      </c>
      <c r="T14" s="119"/>
      <c r="U14" s="116">
        <f>IF(T14=0,0,6)</f>
        <v>0</v>
      </c>
      <c r="V14" s="116"/>
      <c r="W14" s="116">
        <f>V14*4</f>
        <v>0</v>
      </c>
      <c r="X14" s="116"/>
      <c r="Y14" s="116">
        <f>X14*3</f>
        <v>0</v>
      </c>
      <c r="Z14" s="116"/>
      <c r="AA14" s="116">
        <f>IF(Z14=0,0,6)</f>
        <v>0</v>
      </c>
      <c r="AB14" s="118">
        <f>U14+W14+Y14+AA14</f>
        <v>0</v>
      </c>
      <c r="AC14" s="119"/>
      <c r="AD14" s="116"/>
      <c r="AE14" s="118"/>
      <c r="AF14" s="119">
        <v>1</v>
      </c>
      <c r="AG14" s="116">
        <f>AF14*12</f>
        <v>12</v>
      </c>
      <c r="AH14" s="116">
        <v>1</v>
      </c>
      <c r="AI14" s="116">
        <f>AH14*5</f>
        <v>5</v>
      </c>
      <c r="AJ14" s="116"/>
      <c r="AK14" s="116">
        <f>AJ14*3</f>
        <v>0</v>
      </c>
      <c r="AL14" s="116"/>
      <c r="AM14" s="116">
        <f>AL14*1</f>
        <v>0</v>
      </c>
      <c r="AN14" s="116"/>
      <c r="AO14" s="116">
        <f>AN14*5</f>
        <v>0</v>
      </c>
      <c r="AP14" s="116"/>
      <c r="AQ14" s="116">
        <f>AP14*5</f>
        <v>0</v>
      </c>
      <c r="AR14" s="116"/>
      <c r="AS14" s="116">
        <f>AR14*1</f>
        <v>0</v>
      </c>
      <c r="AT14" s="116"/>
      <c r="AU14" s="116">
        <f>AT14*0.5</f>
        <v>0</v>
      </c>
      <c r="AV14" s="116"/>
      <c r="AW14" s="121">
        <f>AV14*1</f>
        <v>0</v>
      </c>
      <c r="AX14" s="121">
        <f>IF(AI14+AK14+AM14+AO14+AQ14+AS14+AU14+AW14&gt;10,10,AI14+AK14+AM14+AO14+AQ14+AS14+AU14+AW14)</f>
        <v>5</v>
      </c>
      <c r="AY14" s="122">
        <f>AG14+AX14</f>
        <v>17</v>
      </c>
      <c r="AZ14" s="123">
        <f>S14+AB14+AY14</f>
        <v>158</v>
      </c>
    </row>
    <row r="15" spans="1:52" s="85" customFormat="1" ht="13.5">
      <c r="A15" s="111">
        <v>11</v>
      </c>
      <c r="B15" s="112" t="s">
        <v>179</v>
      </c>
      <c r="C15" s="113">
        <v>19766</v>
      </c>
      <c r="D15" s="142" t="s">
        <v>64</v>
      </c>
      <c r="E15" s="143" t="s">
        <v>29</v>
      </c>
      <c r="F15" s="115" t="s">
        <v>64</v>
      </c>
      <c r="G15" s="144">
        <v>12</v>
      </c>
      <c r="H15" s="116">
        <f>G15*6</f>
        <v>72</v>
      </c>
      <c r="I15" s="116"/>
      <c r="J15" s="116">
        <f>I15*6</f>
        <v>0</v>
      </c>
      <c r="K15" s="116">
        <v>25</v>
      </c>
      <c r="L15" s="116">
        <f>IF(K15&gt;4,K15*2+4,K15*4)</f>
        <v>54</v>
      </c>
      <c r="M15" s="117"/>
      <c r="N15" s="116">
        <f>IF(M15&gt;4,M15*2+4,M15*4)</f>
        <v>0</v>
      </c>
      <c r="O15" s="117">
        <v>5</v>
      </c>
      <c r="P15" s="117">
        <f>O15*2</f>
        <v>10</v>
      </c>
      <c r="Q15" s="117">
        <v>3</v>
      </c>
      <c r="R15" s="117">
        <f>Q15*3</f>
        <v>9</v>
      </c>
      <c r="S15" s="118">
        <f>H15+J15+L15+N15+P15+R15</f>
        <v>145</v>
      </c>
      <c r="T15" s="119"/>
      <c r="U15" s="116">
        <f>IF(T15=0,0,6)</f>
        <v>0</v>
      </c>
      <c r="V15" s="116"/>
      <c r="W15" s="116">
        <f>V15*4</f>
        <v>0</v>
      </c>
      <c r="X15" s="116"/>
      <c r="Y15" s="116">
        <f>X15*3</f>
        <v>0</v>
      </c>
      <c r="Z15" s="116"/>
      <c r="AA15" s="116">
        <f>IF(Z15=0,0,6)</f>
        <v>0</v>
      </c>
      <c r="AB15" s="118">
        <f>U15+W15+Y15+AA15</f>
        <v>0</v>
      </c>
      <c r="AC15" s="119"/>
      <c r="AD15" s="116"/>
      <c r="AE15" s="118"/>
      <c r="AF15" s="119">
        <v>1</v>
      </c>
      <c r="AG15" s="116">
        <f>AF15*12</f>
        <v>12</v>
      </c>
      <c r="AH15" s="116"/>
      <c r="AI15" s="116">
        <f>AH15*5</f>
        <v>0</v>
      </c>
      <c r="AJ15" s="116"/>
      <c r="AK15" s="116">
        <f>AJ15*3</f>
        <v>0</v>
      </c>
      <c r="AL15" s="116"/>
      <c r="AM15" s="116">
        <f>AL15*1</f>
        <v>0</v>
      </c>
      <c r="AN15" s="116"/>
      <c r="AO15" s="116">
        <f>AN15*5</f>
        <v>0</v>
      </c>
      <c r="AP15" s="116"/>
      <c r="AQ15" s="116">
        <f>AP15*5</f>
        <v>0</v>
      </c>
      <c r="AR15" s="116"/>
      <c r="AS15" s="116">
        <f>AR15*1</f>
        <v>0</v>
      </c>
      <c r="AT15" s="116"/>
      <c r="AU15" s="116">
        <f>AT15*0.5</f>
        <v>0</v>
      </c>
      <c r="AV15" s="116"/>
      <c r="AW15" s="121">
        <f>AV15*1</f>
        <v>0</v>
      </c>
      <c r="AX15" s="121">
        <f>IF(AI15+AK15+AM15+AO15+AQ15+AS15+AU15+AW15&gt;10,10,AI15+AK15+AM15+AO15+AQ15+AS15+AU15+AW15)</f>
        <v>0</v>
      </c>
      <c r="AY15" s="122">
        <f>AG15+AX15</f>
        <v>12</v>
      </c>
      <c r="AZ15" s="123">
        <f>S15+AB15+AY15</f>
        <v>157</v>
      </c>
    </row>
    <row r="16" spans="1:52" s="85" customFormat="1" ht="13.5">
      <c r="A16" s="111">
        <v>12</v>
      </c>
      <c r="B16" s="112" t="s">
        <v>189</v>
      </c>
      <c r="C16" s="113">
        <v>20095</v>
      </c>
      <c r="D16" s="142" t="s">
        <v>64</v>
      </c>
      <c r="E16" s="143" t="s">
        <v>29</v>
      </c>
      <c r="F16" s="115" t="s">
        <v>64</v>
      </c>
      <c r="G16" s="144">
        <v>12</v>
      </c>
      <c r="H16" s="116">
        <f>G16*6</f>
        <v>72</v>
      </c>
      <c r="I16" s="116"/>
      <c r="J16" s="116">
        <f>I16*6</f>
        <v>0</v>
      </c>
      <c r="K16" s="116">
        <v>24</v>
      </c>
      <c r="L16" s="116">
        <f>IF(K16&gt;4,K16*2+4,K16*4)</f>
        <v>52</v>
      </c>
      <c r="M16" s="117"/>
      <c r="N16" s="116">
        <f>IF(M16&gt;4,M16*2+4,M16*4)</f>
        <v>0</v>
      </c>
      <c r="O16" s="117">
        <v>5</v>
      </c>
      <c r="P16" s="117">
        <f>O16*2</f>
        <v>10</v>
      </c>
      <c r="Q16" s="117">
        <v>3</v>
      </c>
      <c r="R16" s="117">
        <f>Q16*3</f>
        <v>9</v>
      </c>
      <c r="S16" s="118">
        <f>H16+J16+L16+N16+P16+R16</f>
        <v>143</v>
      </c>
      <c r="T16" s="119"/>
      <c r="U16" s="116">
        <f>IF(T16=0,0,6)</f>
        <v>0</v>
      </c>
      <c r="V16" s="116"/>
      <c r="W16" s="116">
        <f>V16*4</f>
        <v>0</v>
      </c>
      <c r="X16" s="116"/>
      <c r="Y16" s="116">
        <f>X16*3</f>
        <v>0</v>
      </c>
      <c r="Z16" s="116"/>
      <c r="AA16" s="116">
        <f>IF(Z16=0,0,6)</f>
        <v>0</v>
      </c>
      <c r="AB16" s="118">
        <f>U16+W16+Y16+AA16</f>
        <v>0</v>
      </c>
      <c r="AC16" s="119" t="s">
        <v>79</v>
      </c>
      <c r="AD16" s="116"/>
      <c r="AE16" s="118"/>
      <c r="AF16" s="119">
        <v>1</v>
      </c>
      <c r="AG16" s="116">
        <f>AF16*12</f>
        <v>12</v>
      </c>
      <c r="AH16" s="116"/>
      <c r="AI16" s="116">
        <f>AH16*5</f>
        <v>0</v>
      </c>
      <c r="AJ16" s="116"/>
      <c r="AK16" s="116">
        <f>AJ16*3</f>
        <v>0</v>
      </c>
      <c r="AL16" s="116"/>
      <c r="AM16" s="116">
        <f>AL16*1</f>
        <v>0</v>
      </c>
      <c r="AN16" s="116"/>
      <c r="AO16" s="116">
        <f>AN16*5</f>
        <v>0</v>
      </c>
      <c r="AP16" s="116"/>
      <c r="AQ16" s="116">
        <f>AP16*5</f>
        <v>0</v>
      </c>
      <c r="AR16" s="116"/>
      <c r="AS16" s="116">
        <f>AR16*1</f>
        <v>0</v>
      </c>
      <c r="AT16" s="116"/>
      <c r="AU16" s="116">
        <f>AT16*0.5</f>
        <v>0</v>
      </c>
      <c r="AV16" s="116"/>
      <c r="AW16" s="121">
        <f>AV16*1</f>
        <v>0</v>
      </c>
      <c r="AX16" s="121">
        <f>IF(AI16+AK16+AM16+AO16+AQ16+AS16+AU16+AW16&gt;10,10,AI16+AK16+AM16+AO16+AQ16+AS16+AU16+AW16)</f>
        <v>0</v>
      </c>
      <c r="AY16" s="122">
        <f>AG16+AX16</f>
        <v>12</v>
      </c>
      <c r="AZ16" s="123">
        <f>S16+AB16+AY16</f>
        <v>155</v>
      </c>
    </row>
    <row r="17" spans="1:52" s="85" customFormat="1" ht="13.5">
      <c r="A17" s="111">
        <v>13</v>
      </c>
      <c r="B17" s="112" t="s">
        <v>133</v>
      </c>
      <c r="C17" s="113">
        <v>22233</v>
      </c>
      <c r="D17" s="142" t="s">
        <v>64</v>
      </c>
      <c r="E17" s="143" t="s">
        <v>29</v>
      </c>
      <c r="F17" s="115" t="s">
        <v>64</v>
      </c>
      <c r="G17" s="144">
        <v>12</v>
      </c>
      <c r="H17" s="116">
        <f>G17*6</f>
        <v>72</v>
      </c>
      <c r="I17" s="116"/>
      <c r="J17" s="116">
        <f>I17*6</f>
        <v>0</v>
      </c>
      <c r="K17" s="116">
        <v>24</v>
      </c>
      <c r="L17" s="116">
        <f>IF(K17&gt;4,K17*2+4,K17*4)</f>
        <v>52</v>
      </c>
      <c r="M17" s="117"/>
      <c r="N17" s="116">
        <f>IF(M17&gt;4,M17*2+4,M17*4)</f>
        <v>0</v>
      </c>
      <c r="O17" s="117">
        <v>5</v>
      </c>
      <c r="P17" s="117">
        <f>O17*2</f>
        <v>10</v>
      </c>
      <c r="Q17" s="117">
        <v>3</v>
      </c>
      <c r="R17" s="117">
        <f>Q17*3</f>
        <v>9</v>
      </c>
      <c r="S17" s="118">
        <f>H17+J17+L17+N17+P17+R17</f>
        <v>143</v>
      </c>
      <c r="T17" s="119"/>
      <c r="U17" s="116">
        <f>IF(T17=0,0,6)</f>
        <v>0</v>
      </c>
      <c r="V17" s="116"/>
      <c r="W17" s="116">
        <f>V17*4</f>
        <v>0</v>
      </c>
      <c r="X17" s="116"/>
      <c r="Y17" s="116">
        <f>X17*3</f>
        <v>0</v>
      </c>
      <c r="Z17" s="116"/>
      <c r="AA17" s="116">
        <f>IF(Z17=0,0,6)</f>
        <v>0</v>
      </c>
      <c r="AB17" s="118">
        <f>U17+W17+Y17+AA17</f>
        <v>0</v>
      </c>
      <c r="AC17" s="119"/>
      <c r="AD17" s="116"/>
      <c r="AE17" s="118"/>
      <c r="AF17" s="119">
        <v>1</v>
      </c>
      <c r="AG17" s="116">
        <f>AF17*12</f>
        <v>12</v>
      </c>
      <c r="AH17" s="116"/>
      <c r="AI17" s="116">
        <f>AH17*5</f>
        <v>0</v>
      </c>
      <c r="AJ17" s="116"/>
      <c r="AK17" s="116">
        <f>AJ17*3</f>
        <v>0</v>
      </c>
      <c r="AL17" s="116"/>
      <c r="AM17" s="116">
        <f>AL17*1</f>
        <v>0</v>
      </c>
      <c r="AN17" s="116"/>
      <c r="AO17" s="116">
        <f>AN17*5</f>
        <v>0</v>
      </c>
      <c r="AP17" s="116"/>
      <c r="AQ17" s="116">
        <f>AP17*5</f>
        <v>0</v>
      </c>
      <c r="AR17" s="116"/>
      <c r="AS17" s="116">
        <f>AR17*1</f>
        <v>0</v>
      </c>
      <c r="AT17" s="116"/>
      <c r="AU17" s="116">
        <f>AT17*0.5</f>
        <v>0</v>
      </c>
      <c r="AV17" s="116"/>
      <c r="AW17" s="121">
        <f>AV17*1</f>
        <v>0</v>
      </c>
      <c r="AX17" s="121">
        <f>IF(AI17+AK17+AM17+AO17+AQ17+AS17+AU17+AW17&gt;10,10,AI17+AK17+AM17+AO17+AQ17+AS17+AU17+AW17)</f>
        <v>0</v>
      </c>
      <c r="AY17" s="122">
        <f>AG17+AX17</f>
        <v>12</v>
      </c>
      <c r="AZ17" s="123">
        <f>S17+AB17+AY17</f>
        <v>155</v>
      </c>
    </row>
    <row r="18" spans="1:52" s="85" customFormat="1" ht="13.5">
      <c r="A18" s="111">
        <v>14</v>
      </c>
      <c r="B18" s="112" t="s">
        <v>183</v>
      </c>
      <c r="C18" s="113">
        <v>19253</v>
      </c>
      <c r="D18" s="142" t="s">
        <v>64</v>
      </c>
      <c r="E18" s="143" t="s">
        <v>29</v>
      </c>
      <c r="F18" s="115" t="s">
        <v>64</v>
      </c>
      <c r="G18" s="144">
        <v>12</v>
      </c>
      <c r="H18" s="116">
        <f>G18*6</f>
        <v>72</v>
      </c>
      <c r="I18" s="116"/>
      <c r="J18" s="116">
        <f>I18*6</f>
        <v>0</v>
      </c>
      <c r="K18" s="116">
        <v>23</v>
      </c>
      <c r="L18" s="116">
        <f>IF(K18&gt;4,K18*2+4,K18*4)</f>
        <v>50</v>
      </c>
      <c r="M18" s="117"/>
      <c r="N18" s="116">
        <f>IF(M18&gt;4,M18*2+4,M18*4)</f>
        <v>0</v>
      </c>
      <c r="O18" s="117">
        <v>4</v>
      </c>
      <c r="P18" s="117">
        <f>O18*2</f>
        <v>8</v>
      </c>
      <c r="Q18" s="117">
        <v>3</v>
      </c>
      <c r="R18" s="117">
        <f>Q18*3</f>
        <v>9</v>
      </c>
      <c r="S18" s="118">
        <f>H18+J18+L18+N18+P18+R18</f>
        <v>139</v>
      </c>
      <c r="T18" s="119"/>
      <c r="U18" s="116">
        <f>IF(T18=0,0,6)</f>
        <v>0</v>
      </c>
      <c r="V18" s="116"/>
      <c r="W18" s="116">
        <f>V18*4</f>
        <v>0</v>
      </c>
      <c r="X18" s="116"/>
      <c r="Y18" s="116">
        <f>X18*3</f>
        <v>0</v>
      </c>
      <c r="Z18" s="116"/>
      <c r="AA18" s="116">
        <f>IF(Z18=0,0,6)</f>
        <v>0</v>
      </c>
      <c r="AB18" s="118">
        <f>U18+W18+Y18+AA18</f>
        <v>0</v>
      </c>
      <c r="AC18" s="119"/>
      <c r="AD18" s="116"/>
      <c r="AE18" s="118"/>
      <c r="AF18" s="119">
        <v>1</v>
      </c>
      <c r="AG18" s="116">
        <f>AF18*12</f>
        <v>12</v>
      </c>
      <c r="AH18" s="116"/>
      <c r="AI18" s="116">
        <f>AH18*5</f>
        <v>0</v>
      </c>
      <c r="AJ18" s="116">
        <v>1</v>
      </c>
      <c r="AK18" s="116">
        <f>AJ18*3</f>
        <v>3</v>
      </c>
      <c r="AL18" s="116"/>
      <c r="AM18" s="116">
        <f>AL18*1</f>
        <v>0</v>
      </c>
      <c r="AN18" s="116"/>
      <c r="AO18" s="116">
        <f>AN18*5</f>
        <v>0</v>
      </c>
      <c r="AP18" s="116"/>
      <c r="AQ18" s="116">
        <f>AP18*5</f>
        <v>0</v>
      </c>
      <c r="AR18" s="116"/>
      <c r="AS18" s="116">
        <f>AR18*1</f>
        <v>0</v>
      </c>
      <c r="AT18" s="116"/>
      <c r="AU18" s="116">
        <f>AT18*0.5</f>
        <v>0</v>
      </c>
      <c r="AV18" s="116"/>
      <c r="AW18" s="121">
        <f>AV18*1</f>
        <v>0</v>
      </c>
      <c r="AX18" s="121">
        <f>IF(AI18+AK18+AM18+AO18+AQ18+AS18+AU18+AW18&gt;10,10,AI18+AK18+AM18+AO18+AQ18+AS18+AU18+AW18)</f>
        <v>3</v>
      </c>
      <c r="AY18" s="122">
        <f>AG18+AX18</f>
        <v>15</v>
      </c>
      <c r="AZ18" s="123">
        <f>S18+AB18+AY18</f>
        <v>154</v>
      </c>
    </row>
    <row r="19" spans="1:52" s="85" customFormat="1" ht="13.5">
      <c r="A19" s="111">
        <v>15</v>
      </c>
      <c r="B19" s="112" t="s">
        <v>204</v>
      </c>
      <c r="C19" s="113">
        <v>21584</v>
      </c>
      <c r="D19" s="142" t="s">
        <v>65</v>
      </c>
      <c r="E19" s="143" t="s">
        <v>29</v>
      </c>
      <c r="F19" s="115" t="s">
        <v>64</v>
      </c>
      <c r="G19" s="144">
        <v>12</v>
      </c>
      <c r="H19" s="116">
        <f>G19*6</f>
        <v>72</v>
      </c>
      <c r="I19" s="116"/>
      <c r="J19" s="116">
        <f>I19*6</f>
        <v>0</v>
      </c>
      <c r="K19" s="116">
        <v>21</v>
      </c>
      <c r="L19" s="116">
        <f>IF(K19&gt;4,K19*2+4,K19*4)</f>
        <v>46</v>
      </c>
      <c r="M19" s="117"/>
      <c r="N19" s="116">
        <f>IF(M19&gt;4,M19*2+4,M19*4)</f>
        <v>0</v>
      </c>
      <c r="O19" s="117">
        <v>5</v>
      </c>
      <c r="P19" s="117">
        <f>O19*2</f>
        <v>10</v>
      </c>
      <c r="Q19" s="117">
        <v>3</v>
      </c>
      <c r="R19" s="117">
        <f>Q19*3</f>
        <v>9</v>
      </c>
      <c r="S19" s="118">
        <f>H19+J19+L19+N19+P19+R19</f>
        <v>137</v>
      </c>
      <c r="T19" s="119"/>
      <c r="U19" s="116">
        <f>IF(T19=0,0,6)</f>
        <v>0</v>
      </c>
      <c r="V19" s="116"/>
      <c r="W19" s="116">
        <f>V19*4</f>
        <v>0</v>
      </c>
      <c r="X19" s="116"/>
      <c r="Y19" s="116">
        <f>X19*3</f>
        <v>0</v>
      </c>
      <c r="Z19" s="116"/>
      <c r="AA19" s="116">
        <f>IF(Z19=0,0,6)</f>
        <v>0</v>
      </c>
      <c r="AB19" s="118">
        <f>U19+W19+Y19+AA19</f>
        <v>0</v>
      </c>
      <c r="AC19" s="119" t="s">
        <v>79</v>
      </c>
      <c r="AD19" s="116"/>
      <c r="AE19" s="118"/>
      <c r="AF19" s="119">
        <v>1</v>
      </c>
      <c r="AG19" s="116">
        <f>AF19*12</f>
        <v>12</v>
      </c>
      <c r="AH19" s="116"/>
      <c r="AI19" s="116">
        <f>AH19*5</f>
        <v>0</v>
      </c>
      <c r="AJ19" s="116"/>
      <c r="AK19" s="116">
        <f>AJ19*3</f>
        <v>0</v>
      </c>
      <c r="AL19" s="116"/>
      <c r="AM19" s="116">
        <f>AL19*1</f>
        <v>0</v>
      </c>
      <c r="AN19" s="116">
        <v>1</v>
      </c>
      <c r="AO19" s="116">
        <f>AN19*5</f>
        <v>5</v>
      </c>
      <c r="AP19" s="116"/>
      <c r="AQ19" s="116">
        <f>AP19*5</f>
        <v>0</v>
      </c>
      <c r="AR19" s="116"/>
      <c r="AS19" s="116">
        <f>AR19*1</f>
        <v>0</v>
      </c>
      <c r="AT19" s="116"/>
      <c r="AU19" s="116">
        <f>AT19*0.5</f>
        <v>0</v>
      </c>
      <c r="AV19" s="116"/>
      <c r="AW19" s="121">
        <f>AV19*1</f>
        <v>0</v>
      </c>
      <c r="AX19" s="121">
        <f>IF(AI19+AK19+AM19+AO19+AQ19+AS19+AU19+AW19&gt;10,10,AI19+AK19+AM19+AO19+AQ19+AS19+AU19+AW19)</f>
        <v>5</v>
      </c>
      <c r="AY19" s="122">
        <f>AG19+AX19</f>
        <v>17</v>
      </c>
      <c r="AZ19" s="123">
        <f>S19+AB19+AY19</f>
        <v>154</v>
      </c>
    </row>
    <row r="20" spans="1:52" s="85" customFormat="1" ht="13.5">
      <c r="A20" s="111">
        <v>16</v>
      </c>
      <c r="B20" s="112" t="s">
        <v>281</v>
      </c>
      <c r="C20" s="113">
        <v>20445</v>
      </c>
      <c r="D20" s="142" t="s">
        <v>64</v>
      </c>
      <c r="E20" s="143" t="s">
        <v>29</v>
      </c>
      <c r="F20" s="115" t="s">
        <v>64</v>
      </c>
      <c r="G20" s="144">
        <v>12</v>
      </c>
      <c r="H20" s="116">
        <f>G20*6</f>
        <v>72</v>
      </c>
      <c r="I20" s="116"/>
      <c r="J20" s="116">
        <f>I20*6</f>
        <v>0</v>
      </c>
      <c r="K20" s="116">
        <v>23</v>
      </c>
      <c r="L20" s="116">
        <f>IF(K20&gt;4,K20*2+4,K20*4)</f>
        <v>50</v>
      </c>
      <c r="M20" s="117"/>
      <c r="N20" s="116">
        <f>IF(M20&gt;4,M20*2+4,M20*4)</f>
        <v>0</v>
      </c>
      <c r="O20" s="117">
        <v>5</v>
      </c>
      <c r="P20" s="117">
        <f>O20*2</f>
        <v>10</v>
      </c>
      <c r="Q20" s="117">
        <v>3</v>
      </c>
      <c r="R20" s="117">
        <f>Q20*3</f>
        <v>9</v>
      </c>
      <c r="S20" s="118">
        <f>H20+J20+L20+N20+P20+R20</f>
        <v>141</v>
      </c>
      <c r="T20" s="119"/>
      <c r="U20" s="116">
        <f>IF(T20=0,0,6)</f>
        <v>0</v>
      </c>
      <c r="V20" s="116"/>
      <c r="W20" s="116">
        <f>V20*4</f>
        <v>0</v>
      </c>
      <c r="X20" s="116"/>
      <c r="Y20" s="116">
        <f>X20*3</f>
        <v>0</v>
      </c>
      <c r="Z20" s="116"/>
      <c r="AA20" s="116">
        <f>IF(Z20=0,0,6)</f>
        <v>0</v>
      </c>
      <c r="AB20" s="118">
        <f>U20+W20+Y20+AA20</f>
        <v>0</v>
      </c>
      <c r="AC20" s="119"/>
      <c r="AD20" s="116"/>
      <c r="AE20" s="118"/>
      <c r="AF20" s="119">
        <v>1</v>
      </c>
      <c r="AG20" s="116">
        <f>AF21*12</f>
        <v>12</v>
      </c>
      <c r="AH20" s="116"/>
      <c r="AI20" s="116">
        <f>AH21*5</f>
        <v>0</v>
      </c>
      <c r="AJ20" s="116"/>
      <c r="AK20" s="116">
        <f>AJ20*3</f>
        <v>0</v>
      </c>
      <c r="AL20" s="116"/>
      <c r="AM20" s="116">
        <f>AL21*1</f>
        <v>0</v>
      </c>
      <c r="AN20" s="116"/>
      <c r="AO20" s="116">
        <f>AN20*5</f>
        <v>0</v>
      </c>
      <c r="AP20" s="116"/>
      <c r="AQ20" s="116">
        <f>AP21*5</f>
        <v>0</v>
      </c>
      <c r="AR20" s="116"/>
      <c r="AS20" s="116">
        <f>AR20*1</f>
        <v>0</v>
      </c>
      <c r="AT20" s="116"/>
      <c r="AU20" s="116">
        <f>AT20*0.5</f>
        <v>0</v>
      </c>
      <c r="AV20" s="116"/>
      <c r="AW20" s="121">
        <f>AV20*1</f>
        <v>0</v>
      </c>
      <c r="AX20" s="121">
        <f>IF(AI20+AK20+AM20+AO20+AQ20+AS20+AU20+AW20&gt;10,10,AI20+AK20+AM20+AO20+AQ20+AS20+AU20+AW20)</f>
        <v>0</v>
      </c>
      <c r="AY20" s="122">
        <f>AG20+AX20</f>
        <v>12</v>
      </c>
      <c r="AZ20" s="123">
        <f>S20+AB20+AY20</f>
        <v>153</v>
      </c>
    </row>
    <row r="21" spans="1:52" s="85" customFormat="1" ht="13.5">
      <c r="A21" s="111">
        <v>17</v>
      </c>
      <c r="B21" s="112" t="s">
        <v>181</v>
      </c>
      <c r="C21" s="113">
        <v>20875</v>
      </c>
      <c r="D21" s="142" t="s">
        <v>64</v>
      </c>
      <c r="E21" s="143" t="s">
        <v>29</v>
      </c>
      <c r="F21" s="115" t="s">
        <v>64</v>
      </c>
      <c r="G21" s="144">
        <v>12</v>
      </c>
      <c r="H21" s="116">
        <f>G21*6</f>
        <v>72</v>
      </c>
      <c r="I21" s="116"/>
      <c r="J21" s="116">
        <f>I21*6</f>
        <v>0</v>
      </c>
      <c r="K21" s="116">
        <v>23</v>
      </c>
      <c r="L21" s="116">
        <f>IF(K21&gt;4,K21*2+4,K21*4)</f>
        <v>50</v>
      </c>
      <c r="M21" s="117"/>
      <c r="N21" s="116">
        <f>IF(M21&gt;4,M21*2+4,M21*4)</f>
        <v>0</v>
      </c>
      <c r="O21" s="117">
        <v>5</v>
      </c>
      <c r="P21" s="117">
        <f>O21*2</f>
        <v>10</v>
      </c>
      <c r="Q21" s="117">
        <v>3</v>
      </c>
      <c r="R21" s="117">
        <f>Q21*3</f>
        <v>9</v>
      </c>
      <c r="S21" s="118">
        <f>H21+J21+L21+N21+P21+R21</f>
        <v>141</v>
      </c>
      <c r="T21" s="119"/>
      <c r="U21" s="116">
        <f>IF(T21=0,0,6)</f>
        <v>0</v>
      </c>
      <c r="V21" s="116"/>
      <c r="W21" s="116">
        <f>V21*4</f>
        <v>0</v>
      </c>
      <c r="X21" s="116"/>
      <c r="Y21" s="116">
        <f>X21*3</f>
        <v>0</v>
      </c>
      <c r="Z21" s="116"/>
      <c r="AA21" s="116">
        <f>IF(Z21=0,0,6)</f>
        <v>0</v>
      </c>
      <c r="AB21" s="118">
        <f>U21+W21+Y21+AA21</f>
        <v>0</v>
      </c>
      <c r="AC21" s="119"/>
      <c r="AD21" s="116"/>
      <c r="AE21" s="118" t="s">
        <v>79</v>
      </c>
      <c r="AF21" s="119">
        <v>1</v>
      </c>
      <c r="AG21" s="116">
        <f>AF21*12</f>
        <v>12</v>
      </c>
      <c r="AH21" s="116"/>
      <c r="AI21" s="116">
        <f>AH21*5</f>
        <v>0</v>
      </c>
      <c r="AJ21" s="116"/>
      <c r="AK21" s="116">
        <f>AJ21*3</f>
        <v>0</v>
      </c>
      <c r="AL21" s="116"/>
      <c r="AM21" s="116">
        <f>AL21*1</f>
        <v>0</v>
      </c>
      <c r="AN21" s="116"/>
      <c r="AO21" s="116">
        <f>AN21*5</f>
        <v>0</v>
      </c>
      <c r="AP21" s="116"/>
      <c r="AQ21" s="116">
        <f>AP21*5</f>
        <v>0</v>
      </c>
      <c r="AR21" s="116"/>
      <c r="AS21" s="116">
        <f>AR21*1</f>
        <v>0</v>
      </c>
      <c r="AT21" s="116"/>
      <c r="AU21" s="116">
        <f>AT21*0.5</f>
        <v>0</v>
      </c>
      <c r="AV21" s="116"/>
      <c r="AW21" s="121">
        <f>AV21*1</f>
        <v>0</v>
      </c>
      <c r="AX21" s="121">
        <f>IF(AI21+AK21+AM21+AO21+AQ21+AS21+AU21+AW21&gt;10,10,AI21+AK21+AM21+AO21+AQ21+AS21+AU21+AW21)</f>
        <v>0</v>
      </c>
      <c r="AY21" s="122">
        <f>AG21+AX21</f>
        <v>12</v>
      </c>
      <c r="AZ21" s="123">
        <f>S21+AB21+AY21</f>
        <v>153</v>
      </c>
    </row>
    <row r="22" spans="1:52" s="85" customFormat="1" ht="13.5">
      <c r="A22" s="111">
        <v>18</v>
      </c>
      <c r="B22" s="112" t="s">
        <v>145</v>
      </c>
      <c r="C22" s="113">
        <v>21671</v>
      </c>
      <c r="D22" s="142" t="s">
        <v>64</v>
      </c>
      <c r="E22" s="143" t="s">
        <v>29</v>
      </c>
      <c r="F22" s="115" t="s">
        <v>64</v>
      </c>
      <c r="G22" s="144">
        <v>12</v>
      </c>
      <c r="H22" s="116">
        <f>G22*6</f>
        <v>72</v>
      </c>
      <c r="I22" s="116"/>
      <c r="J22" s="116">
        <f>I22*6</f>
        <v>0</v>
      </c>
      <c r="K22" s="116">
        <v>23</v>
      </c>
      <c r="L22" s="116">
        <f>IF(K22&gt;4,K22*2+4,K22*4)</f>
        <v>50</v>
      </c>
      <c r="M22" s="117"/>
      <c r="N22" s="116">
        <f>IF(M22&gt;4,M22*2+4,M22*4)</f>
        <v>0</v>
      </c>
      <c r="O22" s="117">
        <v>5</v>
      </c>
      <c r="P22" s="117">
        <f>O22*2</f>
        <v>10</v>
      </c>
      <c r="Q22" s="117">
        <v>3</v>
      </c>
      <c r="R22" s="117">
        <f>Q22*3</f>
        <v>9</v>
      </c>
      <c r="S22" s="118">
        <f>H22+J22+L22+N22+P22+R22</f>
        <v>141</v>
      </c>
      <c r="T22" s="119"/>
      <c r="U22" s="116">
        <f>IF(T22=0,0,6)</f>
        <v>0</v>
      </c>
      <c r="V22" s="116"/>
      <c r="W22" s="116">
        <f>V22*4</f>
        <v>0</v>
      </c>
      <c r="X22" s="116"/>
      <c r="Y22" s="116">
        <f>X22*3</f>
        <v>0</v>
      </c>
      <c r="Z22" s="116"/>
      <c r="AA22" s="116">
        <f>IF(Z22=0,0,6)</f>
        <v>0</v>
      </c>
      <c r="AB22" s="118">
        <f>U22+W22+Y22+AA22</f>
        <v>0</v>
      </c>
      <c r="AC22" s="119"/>
      <c r="AD22" s="116"/>
      <c r="AE22" s="118"/>
      <c r="AF22" s="119">
        <v>1</v>
      </c>
      <c r="AG22" s="116">
        <f>AF22*12</f>
        <v>12</v>
      </c>
      <c r="AH22" s="116"/>
      <c r="AI22" s="116">
        <f>AH22*5</f>
        <v>0</v>
      </c>
      <c r="AJ22" s="116"/>
      <c r="AK22" s="116">
        <f>AJ22*3</f>
        <v>0</v>
      </c>
      <c r="AL22" s="116"/>
      <c r="AM22" s="116">
        <f>AL22*1</f>
        <v>0</v>
      </c>
      <c r="AN22" s="116"/>
      <c r="AO22" s="116">
        <f>AN22*5</f>
        <v>0</v>
      </c>
      <c r="AP22" s="116"/>
      <c r="AQ22" s="116">
        <f>AP22*5</f>
        <v>0</v>
      </c>
      <c r="AR22" s="116"/>
      <c r="AS22" s="116">
        <f>AR22*1</f>
        <v>0</v>
      </c>
      <c r="AT22" s="116"/>
      <c r="AU22" s="116">
        <f>AT22*0.5</f>
        <v>0</v>
      </c>
      <c r="AV22" s="116"/>
      <c r="AW22" s="121">
        <f>AV22*1</f>
        <v>0</v>
      </c>
      <c r="AX22" s="121">
        <f>IF(AI22+AK22+AM22+AO22+AQ22+AS22+AU22+AW22&gt;10,10,AI22+AK22+AM22+AO22+AQ22+AS22+AU22+AW22)</f>
        <v>0</v>
      </c>
      <c r="AY22" s="122">
        <f>AG22+AX22</f>
        <v>12</v>
      </c>
      <c r="AZ22" s="123">
        <f>S22+AB22+AY22</f>
        <v>153</v>
      </c>
    </row>
    <row r="23" spans="1:52" s="85" customFormat="1" ht="13.5">
      <c r="A23" s="111">
        <v>19</v>
      </c>
      <c r="B23" s="112" t="s">
        <v>139</v>
      </c>
      <c r="C23" s="113">
        <v>22079</v>
      </c>
      <c r="D23" s="142" t="s">
        <v>64</v>
      </c>
      <c r="E23" s="143" t="s">
        <v>29</v>
      </c>
      <c r="F23" s="115" t="s">
        <v>64</v>
      </c>
      <c r="G23" s="144">
        <v>12</v>
      </c>
      <c r="H23" s="116">
        <f>G23*6</f>
        <v>72</v>
      </c>
      <c r="I23" s="116"/>
      <c r="J23" s="116">
        <f>I23*6</f>
        <v>0</v>
      </c>
      <c r="K23" s="116">
        <v>23</v>
      </c>
      <c r="L23" s="116">
        <f>IF(K23&gt;4,K23*2+4,K23*4)</f>
        <v>50</v>
      </c>
      <c r="M23" s="117"/>
      <c r="N23" s="116">
        <f>IF(M23&gt;4,M23*2+4,M23*4)</f>
        <v>0</v>
      </c>
      <c r="O23" s="117">
        <v>5</v>
      </c>
      <c r="P23" s="117">
        <f>O23*2</f>
        <v>10</v>
      </c>
      <c r="Q23" s="117">
        <v>3</v>
      </c>
      <c r="R23" s="117">
        <f>Q23*3</f>
        <v>9</v>
      </c>
      <c r="S23" s="118">
        <f>H23+J23+L23+N23+P23+R23</f>
        <v>141</v>
      </c>
      <c r="T23" s="119"/>
      <c r="U23" s="116">
        <f>IF(T23=0,0,6)</f>
        <v>0</v>
      </c>
      <c r="V23" s="116"/>
      <c r="W23" s="116">
        <f>V23*4</f>
        <v>0</v>
      </c>
      <c r="X23" s="116"/>
      <c r="Y23" s="116">
        <f>X23*3</f>
        <v>0</v>
      </c>
      <c r="Z23" s="116"/>
      <c r="AA23" s="116">
        <f>IF(Z23=0,0,6)</f>
        <v>0</v>
      </c>
      <c r="AB23" s="118">
        <f>U23+W23+Y23+AA23</f>
        <v>0</v>
      </c>
      <c r="AC23" s="119"/>
      <c r="AD23" s="116"/>
      <c r="AE23" s="118"/>
      <c r="AF23" s="119">
        <v>1</v>
      </c>
      <c r="AG23" s="116">
        <f>AF23*12</f>
        <v>12</v>
      </c>
      <c r="AH23" s="116"/>
      <c r="AI23" s="116">
        <f>AH23*5</f>
        <v>0</v>
      </c>
      <c r="AJ23" s="116"/>
      <c r="AK23" s="116">
        <f>AJ23*3</f>
        <v>0</v>
      </c>
      <c r="AL23" s="116"/>
      <c r="AM23" s="116">
        <f>AL23*1</f>
        <v>0</v>
      </c>
      <c r="AN23" s="116"/>
      <c r="AO23" s="116">
        <f>AN23*5</f>
        <v>0</v>
      </c>
      <c r="AP23" s="116"/>
      <c r="AQ23" s="116">
        <f>AP23*5</f>
        <v>0</v>
      </c>
      <c r="AR23" s="116"/>
      <c r="AS23" s="116">
        <f>AR23*1</f>
        <v>0</v>
      </c>
      <c r="AT23" s="116"/>
      <c r="AU23" s="116">
        <f>AT23*0.5</f>
        <v>0</v>
      </c>
      <c r="AV23" s="116"/>
      <c r="AW23" s="121">
        <f>AV23*1</f>
        <v>0</v>
      </c>
      <c r="AX23" s="121">
        <f>IF(AI23+AK23+AM23+AO23+AQ23+AS23+AU23+AW23&gt;10,10,AI23+AK23+AM23+AO23+AQ23+AS23+AU23+AW23)</f>
        <v>0</v>
      </c>
      <c r="AY23" s="122">
        <f>AG23+AX23</f>
        <v>12</v>
      </c>
      <c r="AZ23" s="123">
        <f>S23+AB23+AY23</f>
        <v>153</v>
      </c>
    </row>
    <row r="24" spans="1:52" s="85" customFormat="1" ht="13.5">
      <c r="A24" s="111">
        <v>20</v>
      </c>
      <c r="B24" s="112" t="s">
        <v>142</v>
      </c>
      <c r="C24" s="113">
        <v>19140</v>
      </c>
      <c r="D24" s="142" t="s">
        <v>64</v>
      </c>
      <c r="E24" s="143" t="s">
        <v>29</v>
      </c>
      <c r="F24" s="115" t="s">
        <v>64</v>
      </c>
      <c r="G24" s="144">
        <v>12</v>
      </c>
      <c r="H24" s="116">
        <f>G24*6</f>
        <v>72</v>
      </c>
      <c r="I24" s="116"/>
      <c r="J24" s="116">
        <f>I24*6</f>
        <v>0</v>
      </c>
      <c r="K24" s="116">
        <v>22</v>
      </c>
      <c r="L24" s="116">
        <f>IF(K24&gt;4,K24*2+4,K24*4)</f>
        <v>48</v>
      </c>
      <c r="M24" s="117"/>
      <c r="N24" s="116">
        <f>IF(M24&gt;4,M24*2+4,M24*4)</f>
        <v>0</v>
      </c>
      <c r="O24" s="117">
        <v>5</v>
      </c>
      <c r="P24" s="117">
        <f>O24*2</f>
        <v>10</v>
      </c>
      <c r="Q24" s="117">
        <v>3</v>
      </c>
      <c r="R24" s="117">
        <f>Q24*3</f>
        <v>9</v>
      </c>
      <c r="S24" s="118">
        <f>H24+J24+L24+N24+P24+R24</f>
        <v>139</v>
      </c>
      <c r="T24" s="119"/>
      <c r="U24" s="116">
        <f>IF(T24=0,0,6)</f>
        <v>0</v>
      </c>
      <c r="V24" s="116"/>
      <c r="W24" s="116">
        <f>V24*4</f>
        <v>0</v>
      </c>
      <c r="X24" s="116"/>
      <c r="Y24" s="116">
        <f>X24*3</f>
        <v>0</v>
      </c>
      <c r="Z24" s="116"/>
      <c r="AA24" s="116">
        <f>IF(Z24=0,0,6)</f>
        <v>0</v>
      </c>
      <c r="AB24" s="118">
        <f>U24+W24+Y24+AA24</f>
        <v>0</v>
      </c>
      <c r="AC24" s="119"/>
      <c r="AD24" s="116"/>
      <c r="AE24" s="118"/>
      <c r="AF24" s="119">
        <v>1</v>
      </c>
      <c r="AG24" s="116">
        <f>AF24*12</f>
        <v>12</v>
      </c>
      <c r="AH24" s="116"/>
      <c r="AI24" s="116">
        <f>AH24*5</f>
        <v>0</v>
      </c>
      <c r="AJ24" s="116"/>
      <c r="AK24" s="116">
        <f>AJ24*3</f>
        <v>0</v>
      </c>
      <c r="AL24" s="116"/>
      <c r="AM24" s="116">
        <f>AL24*1</f>
        <v>0</v>
      </c>
      <c r="AN24" s="116"/>
      <c r="AO24" s="116">
        <f>AN24*5</f>
        <v>0</v>
      </c>
      <c r="AP24" s="116"/>
      <c r="AQ24" s="116">
        <f>AP24*5</f>
        <v>0</v>
      </c>
      <c r="AR24" s="116"/>
      <c r="AS24" s="116">
        <f>AR24*1</f>
        <v>0</v>
      </c>
      <c r="AT24" s="116"/>
      <c r="AU24" s="116">
        <f>AT24*0.5</f>
        <v>0</v>
      </c>
      <c r="AV24" s="116"/>
      <c r="AW24" s="121">
        <f>AV24*1</f>
        <v>0</v>
      </c>
      <c r="AX24" s="121">
        <f>IF(AI24+AK24+AM24+AO24+AQ24+AS24+AU24+AW24&gt;10,10,AI24+AK24+AM24+AO24+AQ24+AS24+AU24+AW24)</f>
        <v>0</v>
      </c>
      <c r="AY24" s="122">
        <f>AG24+AX24</f>
        <v>12</v>
      </c>
      <c r="AZ24" s="123">
        <f>S24+AB24+AY24</f>
        <v>151</v>
      </c>
    </row>
    <row r="25" spans="1:52" s="85" customFormat="1" ht="13.5">
      <c r="A25" s="111">
        <v>21</v>
      </c>
      <c r="B25" s="112" t="s">
        <v>185</v>
      </c>
      <c r="C25" s="113">
        <v>22322</v>
      </c>
      <c r="D25" s="142" t="s">
        <v>64</v>
      </c>
      <c r="E25" s="143" t="s">
        <v>29</v>
      </c>
      <c r="F25" s="115" t="s">
        <v>64</v>
      </c>
      <c r="G25" s="144">
        <v>12</v>
      </c>
      <c r="H25" s="116">
        <f>G25*6</f>
        <v>72</v>
      </c>
      <c r="I25" s="116"/>
      <c r="J25" s="116">
        <f>I25*6</f>
        <v>0</v>
      </c>
      <c r="K25" s="116">
        <v>22</v>
      </c>
      <c r="L25" s="116">
        <f>IF(K25&gt;4,K25*2+4,K25*4)</f>
        <v>48</v>
      </c>
      <c r="M25" s="117"/>
      <c r="N25" s="116">
        <f>IF(M34&gt;4,M34*2+4,M34*4)</f>
        <v>0</v>
      </c>
      <c r="O25" s="117">
        <v>5</v>
      </c>
      <c r="P25" s="117">
        <f>O25*2</f>
        <v>10</v>
      </c>
      <c r="Q25" s="117">
        <v>3</v>
      </c>
      <c r="R25" s="117">
        <f>Q25*3</f>
        <v>9</v>
      </c>
      <c r="S25" s="118">
        <f>H25+J25+L25+N25+P25+R25</f>
        <v>139</v>
      </c>
      <c r="T25" s="119"/>
      <c r="U25" s="116">
        <f>IF(T25=0,0,6)</f>
        <v>0</v>
      </c>
      <c r="V25" s="116"/>
      <c r="W25" s="116">
        <f>V25*4</f>
        <v>0</v>
      </c>
      <c r="X25" s="116"/>
      <c r="Y25" s="116">
        <f>X25*3</f>
        <v>0</v>
      </c>
      <c r="Z25" s="116"/>
      <c r="AA25" s="116">
        <f>IF(Z25=0,0,6)</f>
        <v>0</v>
      </c>
      <c r="AB25" s="118">
        <f>U25+W25+Y25+AA25</f>
        <v>0</v>
      </c>
      <c r="AC25" s="119"/>
      <c r="AD25" s="116"/>
      <c r="AE25" s="118"/>
      <c r="AF25" s="119">
        <v>1</v>
      </c>
      <c r="AG25" s="116">
        <f>AF34*12</f>
        <v>12</v>
      </c>
      <c r="AH25" s="116"/>
      <c r="AI25" s="116"/>
      <c r="AJ25" s="116"/>
      <c r="AK25" s="116">
        <f>AJ25*3</f>
        <v>0</v>
      </c>
      <c r="AL25" s="116"/>
      <c r="AM25" s="116"/>
      <c r="AN25" s="116"/>
      <c r="AO25" s="116">
        <f>AN25*5</f>
        <v>0</v>
      </c>
      <c r="AP25" s="116"/>
      <c r="AQ25" s="116">
        <f>AP34*5</f>
        <v>0</v>
      </c>
      <c r="AR25" s="116"/>
      <c r="AS25" s="116">
        <f>AR34*1</f>
        <v>0</v>
      </c>
      <c r="AT25" s="116"/>
      <c r="AU25" s="116">
        <f>AT25*0.5</f>
        <v>0</v>
      </c>
      <c r="AV25" s="116"/>
      <c r="AW25" s="121">
        <f>AV25*1</f>
        <v>0</v>
      </c>
      <c r="AX25" s="121">
        <f>IF(AI25+AK25+AM25+AO25+AQ25+AS25+AU25+AW25&gt;10,10,AI25+AK25+AM25+AO25+AQ25+AS25+AU25+AW25)</f>
        <v>0</v>
      </c>
      <c r="AY25" s="122">
        <f>AG25+AX25</f>
        <v>12</v>
      </c>
      <c r="AZ25" s="123">
        <f>S25+AB25+AY25</f>
        <v>151</v>
      </c>
    </row>
    <row r="26" spans="1:52" s="85" customFormat="1" ht="13.5">
      <c r="A26" s="111">
        <v>22</v>
      </c>
      <c r="B26" s="112" t="s">
        <v>190</v>
      </c>
      <c r="C26" s="113">
        <v>20146</v>
      </c>
      <c r="D26" s="142" t="s">
        <v>64</v>
      </c>
      <c r="E26" s="143" t="s">
        <v>29</v>
      </c>
      <c r="F26" s="115" t="s">
        <v>64</v>
      </c>
      <c r="G26" s="144">
        <v>12</v>
      </c>
      <c r="H26" s="116">
        <f>G26*6</f>
        <v>72</v>
      </c>
      <c r="I26" s="116"/>
      <c r="J26" s="116">
        <f>I26*6</f>
        <v>0</v>
      </c>
      <c r="K26" s="116">
        <v>21</v>
      </c>
      <c r="L26" s="116">
        <f>IF(K26&gt;4,K26*2+4,K26*4)</f>
        <v>46</v>
      </c>
      <c r="M26" s="117"/>
      <c r="N26" s="116">
        <f>IF(M26&gt;4,M26*2+4,M26*4)</f>
        <v>0</v>
      </c>
      <c r="O26" s="117">
        <v>5</v>
      </c>
      <c r="P26" s="117">
        <f>O26*2</f>
        <v>10</v>
      </c>
      <c r="Q26" s="117">
        <v>3</v>
      </c>
      <c r="R26" s="117">
        <f>Q26*3</f>
        <v>9</v>
      </c>
      <c r="S26" s="118">
        <f>H26+J26+L26+N26+P26+R26</f>
        <v>137</v>
      </c>
      <c r="T26" s="119"/>
      <c r="U26" s="116">
        <f>IF(T26=0,0,6)</f>
        <v>0</v>
      </c>
      <c r="V26" s="116"/>
      <c r="W26" s="116">
        <f>V26*4</f>
        <v>0</v>
      </c>
      <c r="X26" s="116"/>
      <c r="Y26" s="116">
        <f>X26*3</f>
        <v>0</v>
      </c>
      <c r="Z26" s="116"/>
      <c r="AA26" s="116">
        <f>IF(Z26=0,0,6)</f>
        <v>0</v>
      </c>
      <c r="AB26" s="118">
        <f>U26+W26+Y26+AA26</f>
        <v>0</v>
      </c>
      <c r="AC26" s="119"/>
      <c r="AD26" s="116"/>
      <c r="AE26" s="118"/>
      <c r="AF26" s="119">
        <v>1</v>
      </c>
      <c r="AG26" s="116">
        <f>AF26*12</f>
        <v>12</v>
      </c>
      <c r="AH26" s="116"/>
      <c r="AI26" s="116">
        <f>AH26*5</f>
        <v>0</v>
      </c>
      <c r="AJ26" s="116"/>
      <c r="AK26" s="116">
        <f>AJ26*3</f>
        <v>0</v>
      </c>
      <c r="AL26" s="116"/>
      <c r="AM26" s="116">
        <f>AL26*1</f>
        <v>0</v>
      </c>
      <c r="AN26" s="116"/>
      <c r="AO26" s="116">
        <f>AN26*5</f>
        <v>0</v>
      </c>
      <c r="AP26" s="116"/>
      <c r="AQ26" s="116">
        <f>AP26*5</f>
        <v>0</v>
      </c>
      <c r="AR26" s="116"/>
      <c r="AS26" s="116">
        <f>AR26*1</f>
        <v>0</v>
      </c>
      <c r="AT26" s="116"/>
      <c r="AU26" s="116">
        <f>AT26*0.5</f>
        <v>0</v>
      </c>
      <c r="AV26" s="116"/>
      <c r="AW26" s="121">
        <f>AV26*1</f>
        <v>0</v>
      </c>
      <c r="AX26" s="121">
        <f>IF(AI26+AK26+AM26+AO26+AQ26+AS26+AU26+AW26&gt;10,10,AI26+AK26+AM26+AO26+AQ26+AS26+AU26+AW26)</f>
        <v>0</v>
      </c>
      <c r="AY26" s="122">
        <f>AG26+AX26</f>
        <v>12</v>
      </c>
      <c r="AZ26" s="123">
        <f>S26+AB26+AY26</f>
        <v>149</v>
      </c>
    </row>
    <row r="27" spans="1:52" s="85" customFormat="1" ht="13.5">
      <c r="A27" s="111">
        <v>23</v>
      </c>
      <c r="B27" s="112" t="s">
        <v>279</v>
      </c>
      <c r="C27" s="113">
        <v>20559</v>
      </c>
      <c r="D27" s="142" t="s">
        <v>280</v>
      </c>
      <c r="E27" s="143" t="s">
        <v>29</v>
      </c>
      <c r="F27" s="115" t="s">
        <v>64</v>
      </c>
      <c r="G27" s="144">
        <v>12</v>
      </c>
      <c r="H27" s="116">
        <f>G27*6</f>
        <v>72</v>
      </c>
      <c r="I27" s="116"/>
      <c r="J27" s="116">
        <f>I27*6</f>
        <v>0</v>
      </c>
      <c r="K27" s="116">
        <v>21</v>
      </c>
      <c r="L27" s="116">
        <f>IF(K27&gt;4,K27*2+4,K27*4)</f>
        <v>46</v>
      </c>
      <c r="M27" s="117"/>
      <c r="N27" s="116">
        <f>IF(M27&gt;4,M27*2+4,M27*4)</f>
        <v>0</v>
      </c>
      <c r="O27" s="117">
        <v>5</v>
      </c>
      <c r="P27" s="117">
        <f>O27*2</f>
        <v>10</v>
      </c>
      <c r="Q27" s="117">
        <v>3</v>
      </c>
      <c r="R27" s="117">
        <f>Q27*3</f>
        <v>9</v>
      </c>
      <c r="S27" s="118">
        <f>H27+J27+L27+N27+P27+R27</f>
        <v>137</v>
      </c>
      <c r="T27" s="119"/>
      <c r="U27" s="116">
        <f>IF(T27=0,0,6)</f>
        <v>0</v>
      </c>
      <c r="V27" s="116"/>
      <c r="W27" s="116">
        <f>V27*4</f>
        <v>0</v>
      </c>
      <c r="X27" s="116"/>
      <c r="Y27" s="116">
        <f>X27*3</f>
        <v>0</v>
      </c>
      <c r="Z27" s="116"/>
      <c r="AA27" s="116">
        <f>IF(Z27=0,0,6)</f>
        <v>0</v>
      </c>
      <c r="AB27" s="118">
        <f>U27+W27+Y27+AA27</f>
        <v>0</v>
      </c>
      <c r="AC27" s="119" t="s">
        <v>79</v>
      </c>
      <c r="AD27" s="116"/>
      <c r="AE27" s="118"/>
      <c r="AF27" s="119">
        <v>1</v>
      </c>
      <c r="AG27" s="116">
        <f>AF27*12</f>
        <v>12</v>
      </c>
      <c r="AH27" s="116"/>
      <c r="AI27" s="116">
        <f>AH27*5</f>
        <v>0</v>
      </c>
      <c r="AJ27" s="116"/>
      <c r="AK27" s="116">
        <f>AJ27*3</f>
        <v>0</v>
      </c>
      <c r="AL27" s="116"/>
      <c r="AM27" s="116">
        <f>AL27*1</f>
        <v>0</v>
      </c>
      <c r="AN27" s="116"/>
      <c r="AO27" s="116">
        <f>AN27*5</f>
        <v>0</v>
      </c>
      <c r="AP27" s="116"/>
      <c r="AQ27" s="116">
        <f>AP27*5</f>
        <v>0</v>
      </c>
      <c r="AR27" s="116"/>
      <c r="AS27" s="116">
        <f>AR27*1</f>
        <v>0</v>
      </c>
      <c r="AT27" s="116"/>
      <c r="AU27" s="116">
        <f>AT27*0.5</f>
        <v>0</v>
      </c>
      <c r="AV27" s="116"/>
      <c r="AW27" s="121">
        <f>AV27*1</f>
        <v>0</v>
      </c>
      <c r="AX27" s="121">
        <f>IF(AI27+AK27+AM27+AO27+AQ27+AS27+AU27+AW27&gt;10,10,AI27+AK27+AM27+AO27+AQ27+AS27+AU27+AW27)</f>
        <v>0</v>
      </c>
      <c r="AY27" s="122">
        <f>AG27+AX27</f>
        <v>12</v>
      </c>
      <c r="AZ27" s="123">
        <f>S27+AB27+AY27</f>
        <v>149</v>
      </c>
    </row>
    <row r="28" spans="1:52" s="85" customFormat="1" ht="13.5">
      <c r="A28" s="111">
        <v>24</v>
      </c>
      <c r="B28" s="112" t="s">
        <v>178</v>
      </c>
      <c r="C28" s="113">
        <v>21700</v>
      </c>
      <c r="D28" s="142" t="s">
        <v>64</v>
      </c>
      <c r="E28" s="143" t="s">
        <v>29</v>
      </c>
      <c r="F28" s="115" t="s">
        <v>64</v>
      </c>
      <c r="G28" s="144">
        <v>12</v>
      </c>
      <c r="H28" s="116">
        <f>G28*6</f>
        <v>72</v>
      </c>
      <c r="I28" s="116"/>
      <c r="J28" s="116">
        <f>I28*6</f>
        <v>0</v>
      </c>
      <c r="K28" s="116">
        <v>14</v>
      </c>
      <c r="L28" s="116">
        <f>IF(K28&gt;4,K28*2+4,K28*4)</f>
        <v>32</v>
      </c>
      <c r="M28" s="117">
        <v>1</v>
      </c>
      <c r="N28" s="116">
        <f>IF(M28&gt;4,M28*2+4,M28*4)</f>
        <v>4</v>
      </c>
      <c r="O28" s="117">
        <v>5</v>
      </c>
      <c r="P28" s="117">
        <f>O28*2</f>
        <v>10</v>
      </c>
      <c r="Q28" s="117">
        <v>3</v>
      </c>
      <c r="R28" s="117">
        <f>Q28*3</f>
        <v>9</v>
      </c>
      <c r="S28" s="118">
        <f>H28+J28+L28+N28+P28+R28</f>
        <v>127</v>
      </c>
      <c r="T28" s="119"/>
      <c r="U28" s="116">
        <f>IF(T28=0,0,6)</f>
        <v>0</v>
      </c>
      <c r="V28" s="116"/>
      <c r="W28" s="116">
        <f>V28*4</f>
        <v>0</v>
      </c>
      <c r="X28" s="116"/>
      <c r="Y28" s="116">
        <f>X28*3</f>
        <v>0</v>
      </c>
      <c r="Z28" s="116"/>
      <c r="AA28" s="116">
        <f>IF(Z28=0,0,6)</f>
        <v>0</v>
      </c>
      <c r="AB28" s="118">
        <f>U28+W28+Y28+AA28</f>
        <v>0</v>
      </c>
      <c r="AC28" s="119"/>
      <c r="AD28" s="116"/>
      <c r="AE28" s="140"/>
      <c r="AF28" s="119">
        <v>1</v>
      </c>
      <c r="AG28" s="116">
        <f>AF28*12</f>
        <v>12</v>
      </c>
      <c r="AH28" s="116">
        <v>2</v>
      </c>
      <c r="AI28" s="116">
        <f>AH28*5</f>
        <v>10</v>
      </c>
      <c r="AJ28" s="116">
        <v>1</v>
      </c>
      <c r="AK28" s="116">
        <f>AJ28*3</f>
        <v>3</v>
      </c>
      <c r="AL28" s="116">
        <v>2</v>
      </c>
      <c r="AM28" s="116">
        <f>AL28*1</f>
        <v>2</v>
      </c>
      <c r="AN28" s="116">
        <v>1</v>
      </c>
      <c r="AO28" s="116">
        <f>AN28*5</f>
        <v>5</v>
      </c>
      <c r="AP28" s="116"/>
      <c r="AQ28" s="116">
        <f>AP28*5</f>
        <v>0</v>
      </c>
      <c r="AR28" s="116"/>
      <c r="AS28" s="116">
        <f>AR28*1</f>
        <v>0</v>
      </c>
      <c r="AT28" s="116"/>
      <c r="AU28" s="116">
        <f>AT28*0.5</f>
        <v>0</v>
      </c>
      <c r="AV28" s="116"/>
      <c r="AW28" s="121">
        <f>AV28*1</f>
        <v>0</v>
      </c>
      <c r="AX28" s="121">
        <f>IF(AI28+AK28+AM28+AO28+AQ28+AS28+AU28+AW28&gt;10,10,AI28+AK28+AM28+AO28+AQ28+AS28+AU28+AW28)</f>
        <v>10</v>
      </c>
      <c r="AY28" s="122">
        <f>AG28+AX28</f>
        <v>22</v>
      </c>
      <c r="AZ28" s="123">
        <f>S28+AB28+AY28</f>
        <v>149</v>
      </c>
    </row>
    <row r="29" spans="1:52" s="85" customFormat="1" ht="13.5">
      <c r="A29" s="111">
        <v>25</v>
      </c>
      <c r="B29" s="112" t="s">
        <v>134</v>
      </c>
      <c r="C29" s="113">
        <v>21809</v>
      </c>
      <c r="D29" s="142" t="s">
        <v>64</v>
      </c>
      <c r="E29" s="143" t="s">
        <v>29</v>
      </c>
      <c r="F29" s="115" t="s">
        <v>64</v>
      </c>
      <c r="G29" s="144">
        <v>12</v>
      </c>
      <c r="H29" s="116">
        <f>G29*6</f>
        <v>72</v>
      </c>
      <c r="I29" s="116"/>
      <c r="J29" s="116">
        <f>I29*6</f>
        <v>0</v>
      </c>
      <c r="K29" s="116">
        <v>21</v>
      </c>
      <c r="L29" s="116">
        <f>IF(K29&gt;4,K29*2+4,K29*4)</f>
        <v>46</v>
      </c>
      <c r="M29" s="117"/>
      <c r="N29" s="116">
        <f>IF(M37&gt;4,M37*2+4,M37*4)</f>
        <v>0</v>
      </c>
      <c r="O29" s="117">
        <v>5</v>
      </c>
      <c r="P29" s="117">
        <f>O29*2</f>
        <v>10</v>
      </c>
      <c r="Q29" s="117">
        <v>3</v>
      </c>
      <c r="R29" s="117">
        <f>Q29*3</f>
        <v>9</v>
      </c>
      <c r="S29" s="118">
        <f>H29+J29+L29+N29+P29+R29</f>
        <v>137</v>
      </c>
      <c r="T29" s="119"/>
      <c r="U29" s="116">
        <f>IF(T29=0,0,6)</f>
        <v>0</v>
      </c>
      <c r="V29" s="116"/>
      <c r="W29" s="116">
        <f>V29*4</f>
        <v>0</v>
      </c>
      <c r="X29" s="116"/>
      <c r="Y29" s="116">
        <f>X29*3</f>
        <v>0</v>
      </c>
      <c r="Z29" s="116"/>
      <c r="AA29" s="116">
        <f>IF(Z29=0,0,6)</f>
        <v>0</v>
      </c>
      <c r="AB29" s="118">
        <f>U29+W29+Y29+AA29</f>
        <v>0</v>
      </c>
      <c r="AC29" s="119"/>
      <c r="AD29" s="116"/>
      <c r="AE29" s="118"/>
      <c r="AF29" s="119">
        <v>1</v>
      </c>
      <c r="AG29" s="116">
        <f>AF29*12</f>
        <v>12</v>
      </c>
      <c r="AH29" s="116"/>
      <c r="AI29" s="116">
        <f>AH29*5</f>
        <v>0</v>
      </c>
      <c r="AJ29" s="116"/>
      <c r="AK29" s="116">
        <f>AJ29*3</f>
        <v>0</v>
      </c>
      <c r="AL29" s="116"/>
      <c r="AM29" s="116">
        <f>AL29*1</f>
        <v>0</v>
      </c>
      <c r="AN29" s="116"/>
      <c r="AO29" s="116">
        <f>AN29*5</f>
        <v>0</v>
      </c>
      <c r="AP29" s="116"/>
      <c r="AQ29" s="116">
        <f>AP29*5</f>
        <v>0</v>
      </c>
      <c r="AR29" s="116"/>
      <c r="AS29" s="116">
        <f>AR29*1</f>
        <v>0</v>
      </c>
      <c r="AT29" s="116"/>
      <c r="AU29" s="116">
        <f>AT29*0.5</f>
        <v>0</v>
      </c>
      <c r="AV29" s="116"/>
      <c r="AW29" s="121">
        <f>AV29*1</f>
        <v>0</v>
      </c>
      <c r="AX29" s="121">
        <f>IF(AI29+AK29+AM29+AO29+AQ29+AS29+AU29+AW29&gt;10,10,AI29+AK29+AM29+AO29+AQ29+AS29+AU29+AW29)</f>
        <v>0</v>
      </c>
      <c r="AY29" s="122">
        <f>AG29+AX29</f>
        <v>12</v>
      </c>
      <c r="AZ29" s="123">
        <f>S29+AB29+AY29</f>
        <v>149</v>
      </c>
    </row>
    <row r="30" spans="1:52" s="85" customFormat="1" ht="13.5">
      <c r="A30" s="111">
        <v>26</v>
      </c>
      <c r="B30" s="112" t="s">
        <v>188</v>
      </c>
      <c r="C30" s="113">
        <v>20343</v>
      </c>
      <c r="D30" s="142" t="s">
        <v>64</v>
      </c>
      <c r="E30" s="143" t="s">
        <v>29</v>
      </c>
      <c r="F30" s="115" t="s">
        <v>64</v>
      </c>
      <c r="G30" s="144">
        <v>10</v>
      </c>
      <c r="H30" s="116">
        <f>G30*6</f>
        <v>60</v>
      </c>
      <c r="I30" s="116"/>
      <c r="J30" s="116">
        <f>I30*6</f>
        <v>0</v>
      </c>
      <c r="K30" s="116">
        <v>26</v>
      </c>
      <c r="L30" s="116">
        <f>IF(K30&gt;4,K30*2+4,K30*4)</f>
        <v>56</v>
      </c>
      <c r="M30" s="117"/>
      <c r="N30" s="116">
        <f>IF(M30&gt;4,M30*2+4,M30*4)</f>
        <v>0</v>
      </c>
      <c r="O30" s="117">
        <v>5</v>
      </c>
      <c r="P30" s="117">
        <f>O30*2</f>
        <v>10</v>
      </c>
      <c r="Q30" s="117">
        <v>3</v>
      </c>
      <c r="R30" s="117">
        <f>Q30*3</f>
        <v>9</v>
      </c>
      <c r="S30" s="118">
        <f>H30+J30+L30+N30+P30+R30</f>
        <v>135</v>
      </c>
      <c r="T30" s="119"/>
      <c r="U30" s="116">
        <f>IF(T30=0,0,6)</f>
        <v>0</v>
      </c>
      <c r="V30" s="116"/>
      <c r="W30" s="116">
        <f>V30*4</f>
        <v>0</v>
      </c>
      <c r="X30" s="116"/>
      <c r="Y30" s="116">
        <f>X30*3</f>
        <v>0</v>
      </c>
      <c r="Z30" s="116"/>
      <c r="AA30" s="116">
        <f>IF(Z30=0,0,6)</f>
        <v>0</v>
      </c>
      <c r="AB30" s="118">
        <f>U30+W30+Y30+AA30</f>
        <v>0</v>
      </c>
      <c r="AC30" s="119"/>
      <c r="AD30" s="116"/>
      <c r="AE30" s="118"/>
      <c r="AF30" s="119">
        <v>1</v>
      </c>
      <c r="AG30" s="116">
        <f>AF30*12</f>
        <v>12</v>
      </c>
      <c r="AH30" s="116"/>
      <c r="AI30" s="116">
        <f>AH30*5</f>
        <v>0</v>
      </c>
      <c r="AJ30" s="116"/>
      <c r="AK30" s="116">
        <f>AJ30*3</f>
        <v>0</v>
      </c>
      <c r="AL30" s="116"/>
      <c r="AM30" s="116">
        <f>AL30*1</f>
        <v>0</v>
      </c>
      <c r="AN30" s="116"/>
      <c r="AO30" s="116">
        <f>AN30*5</f>
        <v>0</v>
      </c>
      <c r="AP30" s="116"/>
      <c r="AQ30" s="116">
        <f>AP30*5</f>
        <v>0</v>
      </c>
      <c r="AR30" s="116"/>
      <c r="AS30" s="116">
        <f>AR30*1</f>
        <v>0</v>
      </c>
      <c r="AT30" s="116"/>
      <c r="AU30" s="116">
        <f>AT30*0.5</f>
        <v>0</v>
      </c>
      <c r="AV30" s="116"/>
      <c r="AW30" s="121">
        <f>AV30*1</f>
        <v>0</v>
      </c>
      <c r="AX30" s="121">
        <f>IF(AI30+AK30+AM30+AO30+AQ30+AS30+AU30+AW30&gt;10,10,AI30+AK30+AM30+AO30+AQ30+AS30+AU30+AW30)</f>
        <v>0</v>
      </c>
      <c r="AY30" s="122">
        <f>AG30+AX30</f>
        <v>12</v>
      </c>
      <c r="AZ30" s="123">
        <f>S30+AB30+AY30</f>
        <v>147</v>
      </c>
    </row>
    <row r="31" spans="1:52" s="85" customFormat="1" ht="13.5">
      <c r="A31" s="111">
        <v>27</v>
      </c>
      <c r="B31" s="112" t="s">
        <v>136</v>
      </c>
      <c r="C31" s="113">
        <v>21153</v>
      </c>
      <c r="D31" s="142" t="s">
        <v>64</v>
      </c>
      <c r="E31" s="143" t="s">
        <v>29</v>
      </c>
      <c r="F31" s="115" t="s">
        <v>64</v>
      </c>
      <c r="G31" s="144">
        <v>12</v>
      </c>
      <c r="H31" s="116">
        <f>G31*6</f>
        <v>72</v>
      </c>
      <c r="I31" s="116"/>
      <c r="J31" s="116">
        <f>I31*6</f>
        <v>0</v>
      </c>
      <c r="K31" s="116">
        <v>20</v>
      </c>
      <c r="L31" s="116">
        <f>IF(K31&gt;4,K31*2+4,K31*4)</f>
        <v>44</v>
      </c>
      <c r="M31" s="117"/>
      <c r="N31" s="116">
        <f>IF(M31&gt;4,M31*2+4,M31*4)</f>
        <v>0</v>
      </c>
      <c r="O31" s="117">
        <v>5</v>
      </c>
      <c r="P31" s="117">
        <f>O31*2</f>
        <v>10</v>
      </c>
      <c r="Q31" s="117">
        <v>3</v>
      </c>
      <c r="R31" s="117">
        <f>Q31*3</f>
        <v>9</v>
      </c>
      <c r="S31" s="118">
        <f>H31+J31+L31+N31+P31+R31</f>
        <v>135</v>
      </c>
      <c r="T31" s="119"/>
      <c r="U31" s="116">
        <f>IF(T31=0,0,6)</f>
        <v>0</v>
      </c>
      <c r="V31" s="116"/>
      <c r="W31" s="116">
        <f>V31*4</f>
        <v>0</v>
      </c>
      <c r="X31" s="116"/>
      <c r="Y31" s="116">
        <f>X31*3</f>
        <v>0</v>
      </c>
      <c r="Z31" s="116"/>
      <c r="AA31" s="116">
        <f>IF(Z31=0,0,6)</f>
        <v>0</v>
      </c>
      <c r="AB31" s="118">
        <f>U31+W31+Y31+AA31</f>
        <v>0</v>
      </c>
      <c r="AC31" s="119"/>
      <c r="AD31" s="116"/>
      <c r="AE31" s="118"/>
      <c r="AF31" s="119">
        <v>1</v>
      </c>
      <c r="AG31" s="116">
        <f>AF31*12</f>
        <v>12</v>
      </c>
      <c r="AH31" s="116"/>
      <c r="AI31" s="116">
        <f>AH31*5</f>
        <v>0</v>
      </c>
      <c r="AJ31" s="116"/>
      <c r="AK31" s="116">
        <f>AJ31*3</f>
        <v>0</v>
      </c>
      <c r="AL31" s="116"/>
      <c r="AM31" s="116">
        <f>AL31*1</f>
        <v>0</v>
      </c>
      <c r="AN31" s="116"/>
      <c r="AO31" s="116">
        <f>AN31*5</f>
        <v>0</v>
      </c>
      <c r="AP31" s="116"/>
      <c r="AQ31" s="116">
        <f>AP31*5</f>
        <v>0</v>
      </c>
      <c r="AR31" s="116"/>
      <c r="AS31" s="116">
        <f>AR31*1</f>
        <v>0</v>
      </c>
      <c r="AT31" s="116"/>
      <c r="AU31" s="116">
        <f>AT31*0.5</f>
        <v>0</v>
      </c>
      <c r="AV31" s="116"/>
      <c r="AW31" s="121">
        <f>AV31*1</f>
        <v>0</v>
      </c>
      <c r="AX31" s="121">
        <f>IF(AI31+AK31+AM31+AO31+AQ31+AS31+AU31+AW31&gt;10,10,AI31+AK31+AM31+AO31+AQ31+AS31+AU31+AW31)</f>
        <v>0</v>
      </c>
      <c r="AY31" s="122">
        <f>AG31+AX31</f>
        <v>12</v>
      </c>
      <c r="AZ31" s="123">
        <f>S31+AB31+AY31</f>
        <v>147</v>
      </c>
    </row>
    <row r="32" spans="1:52" s="85" customFormat="1" ht="13.5">
      <c r="A32" s="111">
        <v>28</v>
      </c>
      <c r="B32" s="112" t="s">
        <v>141</v>
      </c>
      <c r="C32" s="113">
        <v>22375</v>
      </c>
      <c r="D32" s="142" t="s">
        <v>64</v>
      </c>
      <c r="E32" s="143" t="s">
        <v>29</v>
      </c>
      <c r="F32" s="115" t="s">
        <v>64</v>
      </c>
      <c r="G32" s="144">
        <v>12</v>
      </c>
      <c r="H32" s="116">
        <f>G32*6</f>
        <v>72</v>
      </c>
      <c r="I32" s="116"/>
      <c r="J32" s="116">
        <f>I32*6</f>
        <v>0</v>
      </c>
      <c r="K32" s="116">
        <v>19</v>
      </c>
      <c r="L32" s="116">
        <f>IF(K32&gt;4,K32*2+4,K32*4)</f>
        <v>42</v>
      </c>
      <c r="M32" s="117"/>
      <c r="N32" s="116">
        <f>IF(M32&gt;4,M32*2+4,M32*4)</f>
        <v>0</v>
      </c>
      <c r="O32" s="117">
        <v>5</v>
      </c>
      <c r="P32" s="117">
        <f>O32*2</f>
        <v>10</v>
      </c>
      <c r="Q32" s="117">
        <v>3</v>
      </c>
      <c r="R32" s="117">
        <f>Q32*3</f>
        <v>9</v>
      </c>
      <c r="S32" s="118">
        <f>H32+J32+L32+N32+P32+R32</f>
        <v>133</v>
      </c>
      <c r="T32" s="119"/>
      <c r="U32" s="116">
        <f>IF(T32=0,0,6)</f>
        <v>0</v>
      </c>
      <c r="V32" s="116"/>
      <c r="W32" s="116">
        <f>V32*4</f>
        <v>0</v>
      </c>
      <c r="X32" s="116"/>
      <c r="Y32" s="116">
        <f>X32*3</f>
        <v>0</v>
      </c>
      <c r="Z32" s="116"/>
      <c r="AA32" s="116">
        <f>IF(Z32=0,0,6)</f>
        <v>0</v>
      </c>
      <c r="AB32" s="118">
        <f>U32+W32+Y32+AA32</f>
        <v>0</v>
      </c>
      <c r="AC32" s="119"/>
      <c r="AD32" s="116"/>
      <c r="AE32" s="118"/>
      <c r="AF32" s="119">
        <v>1</v>
      </c>
      <c r="AG32" s="116">
        <f>AF32*12</f>
        <v>12</v>
      </c>
      <c r="AH32" s="116"/>
      <c r="AI32" s="116">
        <f>AH32*5</f>
        <v>0</v>
      </c>
      <c r="AJ32" s="116"/>
      <c r="AK32" s="116">
        <f>AJ32*3</f>
        <v>0</v>
      </c>
      <c r="AL32" s="116">
        <v>2</v>
      </c>
      <c r="AM32" s="116">
        <f>AL32*1</f>
        <v>2</v>
      </c>
      <c r="AN32" s="116"/>
      <c r="AO32" s="116">
        <f>AN32*5</f>
        <v>0</v>
      </c>
      <c r="AP32" s="116"/>
      <c r="AQ32" s="116">
        <f>AP32*5</f>
        <v>0</v>
      </c>
      <c r="AR32" s="116"/>
      <c r="AS32" s="116">
        <f>AR32*1</f>
        <v>0</v>
      </c>
      <c r="AT32" s="116"/>
      <c r="AU32" s="116">
        <f>AT32*0.5</f>
        <v>0</v>
      </c>
      <c r="AV32" s="116"/>
      <c r="AW32" s="121">
        <f>AV32*1</f>
        <v>0</v>
      </c>
      <c r="AX32" s="121">
        <f>IF(AI32+AK32+AM32+AO32+AQ32+AS32+AU32+AW32&gt;10,10,AI32+AK32+AM32+AO32+AQ32+AS32+AU32+AW32)</f>
        <v>2</v>
      </c>
      <c r="AY32" s="122">
        <f>AG32+AX32</f>
        <v>14</v>
      </c>
      <c r="AZ32" s="123">
        <f>S32+AB32+AY32</f>
        <v>147</v>
      </c>
    </row>
    <row r="33" spans="1:52" s="85" customFormat="1" ht="13.5">
      <c r="A33" s="111">
        <v>29</v>
      </c>
      <c r="B33" s="112" t="s">
        <v>132</v>
      </c>
      <c r="C33" s="113">
        <v>22457</v>
      </c>
      <c r="D33" s="142" t="s">
        <v>64</v>
      </c>
      <c r="E33" s="143" t="s">
        <v>29</v>
      </c>
      <c r="F33" s="115" t="s">
        <v>64</v>
      </c>
      <c r="G33" s="144">
        <v>12</v>
      </c>
      <c r="H33" s="116">
        <f>G33*6</f>
        <v>72</v>
      </c>
      <c r="I33" s="116"/>
      <c r="J33" s="116">
        <f>I33*6</f>
        <v>0</v>
      </c>
      <c r="K33" s="116">
        <v>20</v>
      </c>
      <c r="L33" s="116">
        <f>IF(K33&gt;4,K33*2+4,K33*4)</f>
        <v>44</v>
      </c>
      <c r="M33" s="117"/>
      <c r="N33" s="116">
        <f>IF(M33&gt;4,M33*2+4,M33*4)</f>
        <v>0</v>
      </c>
      <c r="O33" s="117">
        <v>5</v>
      </c>
      <c r="P33" s="117">
        <f>O33*2</f>
        <v>10</v>
      </c>
      <c r="Q33" s="117">
        <v>3</v>
      </c>
      <c r="R33" s="117">
        <f>Q33*3</f>
        <v>9</v>
      </c>
      <c r="S33" s="118">
        <f>H33+J33+L33+N33+P33+R33</f>
        <v>135</v>
      </c>
      <c r="T33" s="119"/>
      <c r="U33" s="116">
        <f>IF(T33=0,0,6)</f>
        <v>0</v>
      </c>
      <c r="V33" s="116"/>
      <c r="W33" s="116">
        <f>V33*4</f>
        <v>0</v>
      </c>
      <c r="X33" s="116"/>
      <c r="Y33" s="116">
        <f>X33*3</f>
        <v>0</v>
      </c>
      <c r="Z33" s="116"/>
      <c r="AA33" s="116">
        <f>IF(Z33=0,0,6)</f>
        <v>0</v>
      </c>
      <c r="AB33" s="118">
        <f>U33+W33+Y33+AA33</f>
        <v>0</v>
      </c>
      <c r="AC33" s="119"/>
      <c r="AD33" s="116"/>
      <c r="AE33" s="116"/>
      <c r="AF33" s="144">
        <v>1</v>
      </c>
      <c r="AG33" s="116">
        <f>AF33*12</f>
        <v>12</v>
      </c>
      <c r="AH33" s="116"/>
      <c r="AI33" s="116">
        <f>AH33*5</f>
        <v>0</v>
      </c>
      <c r="AJ33" s="116"/>
      <c r="AK33" s="116">
        <f>AJ33*3</f>
        <v>0</v>
      </c>
      <c r="AL33" s="116"/>
      <c r="AM33" s="116">
        <f>AL33*1</f>
        <v>0</v>
      </c>
      <c r="AN33" s="116"/>
      <c r="AO33" s="116">
        <f>AN33*5</f>
        <v>0</v>
      </c>
      <c r="AP33" s="116"/>
      <c r="AQ33" s="116">
        <f>AP33*5</f>
        <v>0</v>
      </c>
      <c r="AR33" s="116"/>
      <c r="AS33" s="116">
        <f>AR33*1</f>
        <v>0</v>
      </c>
      <c r="AT33" s="116"/>
      <c r="AU33" s="116">
        <f>AT33*0.5</f>
        <v>0</v>
      </c>
      <c r="AV33" s="116"/>
      <c r="AW33" s="121">
        <f>AV33*1</f>
        <v>0</v>
      </c>
      <c r="AX33" s="121">
        <f>IF(AI33+AK33+AM33+AO33+AQ33+AS33+AU33+AW33&gt;10,10,AI33+AK33+AM33+AO33+AQ33+AS33+AU33+AW33)</f>
        <v>0</v>
      </c>
      <c r="AY33" s="122">
        <f>AG33+AX33</f>
        <v>12</v>
      </c>
      <c r="AZ33" s="123">
        <f>S33+AB33+AY33</f>
        <v>147</v>
      </c>
    </row>
    <row r="34" spans="1:52" s="85" customFormat="1" ht="13.5">
      <c r="A34" s="111">
        <v>30</v>
      </c>
      <c r="B34" s="112" t="s">
        <v>138</v>
      </c>
      <c r="C34" s="113">
        <v>22026</v>
      </c>
      <c r="D34" s="142" t="s">
        <v>64</v>
      </c>
      <c r="E34" s="143" t="s">
        <v>29</v>
      </c>
      <c r="F34" s="115" t="s">
        <v>64</v>
      </c>
      <c r="G34" s="144">
        <v>10</v>
      </c>
      <c r="H34" s="116">
        <f>G34*6</f>
        <v>60</v>
      </c>
      <c r="I34" s="116"/>
      <c r="J34" s="116">
        <f>I34*6</f>
        <v>0</v>
      </c>
      <c r="K34" s="116">
        <v>20</v>
      </c>
      <c r="L34" s="116">
        <f>IF(K34&gt;4,K34*2+4,K34*4)</f>
        <v>44</v>
      </c>
      <c r="M34" s="117"/>
      <c r="N34" s="116">
        <f>IF(M34&gt;4,M34*2+4,M34*4)</f>
        <v>0</v>
      </c>
      <c r="O34" s="117">
        <v>5</v>
      </c>
      <c r="P34" s="117">
        <f>O34*2</f>
        <v>10</v>
      </c>
      <c r="Q34" s="117">
        <v>3</v>
      </c>
      <c r="R34" s="117">
        <f>Q34*3</f>
        <v>9</v>
      </c>
      <c r="S34" s="118">
        <f>H34+J34+L34+N34+P34+R34</f>
        <v>123</v>
      </c>
      <c r="T34" s="119"/>
      <c r="U34" s="116">
        <f>IF(T34=0,0,6)</f>
        <v>0</v>
      </c>
      <c r="V34" s="116"/>
      <c r="W34" s="116">
        <f>V34*4</f>
        <v>0</v>
      </c>
      <c r="X34" s="116"/>
      <c r="Y34" s="116">
        <f>X34*3</f>
        <v>0</v>
      </c>
      <c r="Z34" s="116"/>
      <c r="AA34" s="116">
        <f>IF(Z34=0,0,6)</f>
        <v>0</v>
      </c>
      <c r="AB34" s="118">
        <f>U34+W34+Y34+AA34</f>
        <v>0</v>
      </c>
      <c r="AC34" s="119"/>
      <c r="AD34" s="116"/>
      <c r="AE34" s="116"/>
      <c r="AF34" s="144">
        <v>1</v>
      </c>
      <c r="AG34" s="116">
        <f>AF34*12</f>
        <v>12</v>
      </c>
      <c r="AH34" s="116"/>
      <c r="AI34" s="116">
        <f>AH34*5</f>
        <v>0</v>
      </c>
      <c r="AJ34" s="116"/>
      <c r="AK34" s="116">
        <f>AJ34*3</f>
        <v>0</v>
      </c>
      <c r="AL34" s="116"/>
      <c r="AM34" s="116">
        <f>AL34*1</f>
        <v>0</v>
      </c>
      <c r="AN34" s="116">
        <v>2</v>
      </c>
      <c r="AO34" s="116">
        <f>AN34*5</f>
        <v>10</v>
      </c>
      <c r="AP34" s="116"/>
      <c r="AQ34" s="116">
        <f>AP34*5</f>
        <v>0</v>
      </c>
      <c r="AR34" s="116"/>
      <c r="AS34" s="116">
        <f>AR34*1</f>
        <v>0</v>
      </c>
      <c r="AT34" s="116"/>
      <c r="AU34" s="116">
        <f>AT34*0.5</f>
        <v>0</v>
      </c>
      <c r="AV34" s="116"/>
      <c r="AW34" s="121">
        <f>AV34*1</f>
        <v>0</v>
      </c>
      <c r="AX34" s="121">
        <f>IF(AI34+AK34+AM34+AO34+AQ34+AS34+AU34+AW34&gt;10,10,AI34+AK34+AM34+AO34+AQ34+AS34+AU34+AW34)</f>
        <v>10</v>
      </c>
      <c r="AY34" s="122">
        <f>AG34+AX34</f>
        <v>22</v>
      </c>
      <c r="AZ34" s="123">
        <f>S34+AB34+AY34</f>
        <v>145</v>
      </c>
    </row>
    <row r="35" spans="1:52" s="85" customFormat="1" ht="13.5">
      <c r="A35" s="111">
        <v>31</v>
      </c>
      <c r="B35" s="112" t="s">
        <v>131</v>
      </c>
      <c r="C35" s="113">
        <v>22159</v>
      </c>
      <c r="D35" s="142" t="s">
        <v>64</v>
      </c>
      <c r="E35" s="143" t="s">
        <v>29</v>
      </c>
      <c r="F35" s="115" t="s">
        <v>64</v>
      </c>
      <c r="G35" s="144">
        <v>12</v>
      </c>
      <c r="H35" s="116">
        <f>G35*6</f>
        <v>72</v>
      </c>
      <c r="I35" s="116"/>
      <c r="J35" s="116">
        <f>I35*6</f>
        <v>0</v>
      </c>
      <c r="K35" s="116">
        <v>21</v>
      </c>
      <c r="L35" s="116">
        <f>IF(K35&gt;4,K35*2+4,K35*4)</f>
        <v>46</v>
      </c>
      <c r="M35" s="117"/>
      <c r="N35" s="116">
        <f>IF(M35&gt;4,M35*2+4,M35*4)</f>
        <v>0</v>
      </c>
      <c r="O35" s="117">
        <v>3</v>
      </c>
      <c r="P35" s="117">
        <f>O35*2</f>
        <v>6</v>
      </c>
      <c r="Q35" s="117">
        <v>3</v>
      </c>
      <c r="R35" s="117">
        <f>Q35*3</f>
        <v>9</v>
      </c>
      <c r="S35" s="118">
        <f>H35+J35+L35+N35+P35+R35</f>
        <v>133</v>
      </c>
      <c r="T35" s="119"/>
      <c r="U35" s="116">
        <f>IF(T35=0,0,6)</f>
        <v>0</v>
      </c>
      <c r="V35" s="116"/>
      <c r="W35" s="116">
        <f>V35*4</f>
        <v>0</v>
      </c>
      <c r="X35" s="116"/>
      <c r="Y35" s="116">
        <f>X35*3</f>
        <v>0</v>
      </c>
      <c r="Z35" s="116"/>
      <c r="AA35" s="116">
        <f>IF(Z35=0,0,6)</f>
        <v>0</v>
      </c>
      <c r="AB35" s="118">
        <f>U35+W35+Y35+AA35</f>
        <v>0</v>
      </c>
      <c r="AC35" s="119"/>
      <c r="AD35" s="116"/>
      <c r="AE35" s="145" t="s">
        <v>79</v>
      </c>
      <c r="AF35" s="119">
        <v>1</v>
      </c>
      <c r="AG35" s="116">
        <f>AF35*12</f>
        <v>12</v>
      </c>
      <c r="AH35" s="116"/>
      <c r="AI35" s="116">
        <f>AH35*5</f>
        <v>0</v>
      </c>
      <c r="AJ35" s="116"/>
      <c r="AK35" s="116">
        <f>AJ35*3</f>
        <v>0</v>
      </c>
      <c r="AL35" s="116"/>
      <c r="AM35" s="116">
        <f>AL35*1</f>
        <v>0</v>
      </c>
      <c r="AN35" s="116"/>
      <c r="AO35" s="116">
        <f>AN35*5</f>
        <v>0</v>
      </c>
      <c r="AP35" s="116"/>
      <c r="AQ35" s="116">
        <f>AP35*5</f>
        <v>0</v>
      </c>
      <c r="AR35" s="116"/>
      <c r="AS35" s="116">
        <f>AR35*1</f>
        <v>0</v>
      </c>
      <c r="AT35" s="116"/>
      <c r="AU35" s="116">
        <f>AT35*0.5</f>
        <v>0</v>
      </c>
      <c r="AV35" s="116"/>
      <c r="AW35" s="121">
        <f>AV35*1</f>
        <v>0</v>
      </c>
      <c r="AX35" s="121">
        <f>IF(AI35+AK35+AM35+AO35+AQ35+AS35+AU35+AW35&gt;10,10,AI35+AK35+AM35+AO35+AQ35+AS35+AU35+AW35)</f>
        <v>0</v>
      </c>
      <c r="AY35" s="122">
        <f>AG35+AX35</f>
        <v>12</v>
      </c>
      <c r="AZ35" s="123">
        <f>S35+AB35+AY35</f>
        <v>145</v>
      </c>
    </row>
    <row r="36" spans="1:52" s="85" customFormat="1" ht="13.5">
      <c r="A36" s="111">
        <v>32</v>
      </c>
      <c r="B36" s="112" t="s">
        <v>313</v>
      </c>
      <c r="C36" s="113">
        <v>22289</v>
      </c>
      <c r="D36" s="142" t="s">
        <v>64</v>
      </c>
      <c r="E36" s="143" t="s">
        <v>29</v>
      </c>
      <c r="F36" s="115" t="s">
        <v>64</v>
      </c>
      <c r="G36" s="144">
        <v>12</v>
      </c>
      <c r="H36" s="116">
        <f>G36*6</f>
        <v>72</v>
      </c>
      <c r="I36" s="116"/>
      <c r="J36" s="116">
        <f>I36*6</f>
        <v>0</v>
      </c>
      <c r="K36" s="116">
        <v>18</v>
      </c>
      <c r="L36" s="116">
        <f>IF(K36&gt;4,K36*2+4,K36*4)</f>
        <v>40</v>
      </c>
      <c r="M36" s="117"/>
      <c r="N36" s="116">
        <f>IF(M36&gt;4,M36*2+4,M36*4)</f>
        <v>0</v>
      </c>
      <c r="O36" s="117">
        <v>5</v>
      </c>
      <c r="P36" s="117">
        <f>O36*2</f>
        <v>10</v>
      </c>
      <c r="Q36" s="117">
        <v>3</v>
      </c>
      <c r="R36" s="117">
        <f>Q36*3</f>
        <v>9</v>
      </c>
      <c r="S36" s="118">
        <f>H36+J36+L36+N36+P36+R36</f>
        <v>131</v>
      </c>
      <c r="T36" s="119"/>
      <c r="U36" s="116">
        <f>IF(T36=0,0,6)</f>
        <v>0</v>
      </c>
      <c r="V36" s="116"/>
      <c r="W36" s="116">
        <f>V36*4</f>
        <v>0</v>
      </c>
      <c r="X36" s="116"/>
      <c r="Y36" s="116">
        <f>X36*3</f>
        <v>0</v>
      </c>
      <c r="Z36" s="116"/>
      <c r="AA36" s="116">
        <f>IF(Z36=0,0,6)</f>
        <v>0</v>
      </c>
      <c r="AB36" s="118">
        <f>U36+W36+Y36+AA36</f>
        <v>0</v>
      </c>
      <c r="AC36" s="119"/>
      <c r="AD36" s="116"/>
      <c r="AE36" s="118"/>
      <c r="AF36" s="119">
        <v>1</v>
      </c>
      <c r="AG36" s="116">
        <f>AF36*12</f>
        <v>12</v>
      </c>
      <c r="AH36" s="116"/>
      <c r="AI36" s="116">
        <f>AH36*5</f>
        <v>0</v>
      </c>
      <c r="AJ36" s="116"/>
      <c r="AK36" s="116">
        <f>AJ36*3</f>
        <v>0</v>
      </c>
      <c r="AL36" s="116">
        <v>2</v>
      </c>
      <c r="AM36" s="116">
        <f>AL36*1</f>
        <v>2</v>
      </c>
      <c r="AN36" s="116"/>
      <c r="AO36" s="116">
        <f>AN36*5</f>
        <v>0</v>
      </c>
      <c r="AP36" s="116"/>
      <c r="AQ36" s="116">
        <f>AP36*5</f>
        <v>0</v>
      </c>
      <c r="AR36" s="116"/>
      <c r="AS36" s="116">
        <f>AR36*1</f>
        <v>0</v>
      </c>
      <c r="AT36" s="116"/>
      <c r="AU36" s="116">
        <f>AT36*0.5</f>
        <v>0</v>
      </c>
      <c r="AV36" s="116"/>
      <c r="AW36" s="121">
        <f>AV36*1</f>
        <v>0</v>
      </c>
      <c r="AX36" s="121">
        <f>IF(AI36+AK36+AM36+AO36+AQ36+AS36+AU36+AW36&gt;10,10,AI36+AK36+AM36+AO36+AQ36+AS36+AU36+AW36)</f>
        <v>2</v>
      </c>
      <c r="AY36" s="122">
        <f>AG36+AX36</f>
        <v>14</v>
      </c>
      <c r="AZ36" s="123">
        <f>S36+AB36+AY36</f>
        <v>145</v>
      </c>
    </row>
    <row r="37" spans="1:52" s="85" customFormat="1" ht="13.5">
      <c r="A37" s="111">
        <v>33</v>
      </c>
      <c r="B37" s="112" t="s">
        <v>135</v>
      </c>
      <c r="C37" s="113">
        <v>22554</v>
      </c>
      <c r="D37" s="142" t="s">
        <v>64</v>
      </c>
      <c r="E37" s="143" t="s">
        <v>29</v>
      </c>
      <c r="F37" s="115" t="s">
        <v>64</v>
      </c>
      <c r="G37" s="144">
        <v>12</v>
      </c>
      <c r="H37" s="116">
        <f>G37*6</f>
        <v>72</v>
      </c>
      <c r="I37" s="116"/>
      <c r="J37" s="116">
        <f>I37*6</f>
        <v>0</v>
      </c>
      <c r="K37" s="116">
        <v>19</v>
      </c>
      <c r="L37" s="116">
        <f>IF(K37&gt;4,K37*2+4,K37*4)</f>
        <v>42</v>
      </c>
      <c r="M37" s="117"/>
      <c r="N37" s="116">
        <f>IF(M37&gt;4,M37*2+4,M37*4)</f>
        <v>0</v>
      </c>
      <c r="O37" s="117">
        <v>5</v>
      </c>
      <c r="P37" s="117">
        <f>O37*2</f>
        <v>10</v>
      </c>
      <c r="Q37" s="117">
        <v>3</v>
      </c>
      <c r="R37" s="117">
        <f>Q37*3</f>
        <v>9</v>
      </c>
      <c r="S37" s="118">
        <f>H37+J37+L37+N37+P37+R37</f>
        <v>133</v>
      </c>
      <c r="T37" s="119"/>
      <c r="U37" s="116">
        <f>IF(T37=0,0,6)</f>
        <v>0</v>
      </c>
      <c r="V37" s="116"/>
      <c r="W37" s="116">
        <f>V37*4</f>
        <v>0</v>
      </c>
      <c r="X37" s="116"/>
      <c r="Y37" s="116">
        <f>X37*3</f>
        <v>0</v>
      </c>
      <c r="Z37" s="116"/>
      <c r="AA37" s="116">
        <f>IF(Z37=0,0,6)</f>
        <v>0</v>
      </c>
      <c r="AB37" s="118">
        <f>U37+W37+Y37+AA37</f>
        <v>0</v>
      </c>
      <c r="AC37" s="119"/>
      <c r="AD37" s="116"/>
      <c r="AE37" s="118"/>
      <c r="AF37" s="119">
        <v>1</v>
      </c>
      <c r="AG37" s="116">
        <f>AF37*12</f>
        <v>12</v>
      </c>
      <c r="AH37" s="116"/>
      <c r="AI37" s="116">
        <f>AH37*5</f>
        <v>0</v>
      </c>
      <c r="AJ37" s="116"/>
      <c r="AK37" s="116">
        <f>AJ37*3</f>
        <v>0</v>
      </c>
      <c r="AL37" s="116"/>
      <c r="AM37" s="116">
        <f>AL37*1</f>
        <v>0</v>
      </c>
      <c r="AN37" s="116"/>
      <c r="AO37" s="116">
        <f>AN37*5</f>
        <v>0</v>
      </c>
      <c r="AP37" s="116"/>
      <c r="AQ37" s="116">
        <f>AP37*5</f>
        <v>0</v>
      </c>
      <c r="AR37" s="116"/>
      <c r="AS37" s="116">
        <f>AR37*1</f>
        <v>0</v>
      </c>
      <c r="AT37" s="116"/>
      <c r="AU37" s="116">
        <f>AT37*0.5</f>
        <v>0</v>
      </c>
      <c r="AV37" s="116"/>
      <c r="AW37" s="121">
        <f>AV37*1</f>
        <v>0</v>
      </c>
      <c r="AX37" s="121">
        <f>IF(AI37+AK37+AM37+AO37+AQ37+AS37+AU37+AW37&gt;10,10,AI37+AK37+AM37+AO37+AQ37+AS37+AU37+AW37)</f>
        <v>0</v>
      </c>
      <c r="AY37" s="122">
        <f>AG37+AX37</f>
        <v>12</v>
      </c>
      <c r="AZ37" s="123">
        <f>S37+AB37+AY37</f>
        <v>145</v>
      </c>
    </row>
    <row r="38" spans="1:52" s="85" customFormat="1" ht="13.5">
      <c r="A38" s="111">
        <v>34</v>
      </c>
      <c r="B38" s="112" t="s">
        <v>175</v>
      </c>
      <c r="C38" s="113">
        <v>18774</v>
      </c>
      <c r="D38" s="142" t="s">
        <v>64</v>
      </c>
      <c r="E38" s="143" t="s">
        <v>29</v>
      </c>
      <c r="F38" s="115" t="s">
        <v>64</v>
      </c>
      <c r="G38" s="144">
        <v>9</v>
      </c>
      <c r="H38" s="116">
        <f>G38*6</f>
        <v>54</v>
      </c>
      <c r="I38" s="116"/>
      <c r="J38" s="116">
        <f>I38*6</f>
        <v>0</v>
      </c>
      <c r="K38" s="116">
        <v>28</v>
      </c>
      <c r="L38" s="116">
        <f>IF(K38&gt;4,K38*2+4,K38*4)</f>
        <v>60</v>
      </c>
      <c r="M38" s="117"/>
      <c r="N38" s="116">
        <f>IF(M38&gt;4,M38*2+4,M38*4)</f>
        <v>0</v>
      </c>
      <c r="O38" s="117">
        <v>5</v>
      </c>
      <c r="P38" s="117">
        <f>O38*2</f>
        <v>10</v>
      </c>
      <c r="Q38" s="117">
        <v>2</v>
      </c>
      <c r="R38" s="117">
        <f>Q38*3</f>
        <v>6</v>
      </c>
      <c r="S38" s="118">
        <f>H38+J38+L38+N38+P38+R38</f>
        <v>130</v>
      </c>
      <c r="T38" s="119"/>
      <c r="U38" s="116">
        <f>IF(T38=0,0,6)</f>
        <v>0</v>
      </c>
      <c r="V38" s="116"/>
      <c r="W38" s="116">
        <f>V38*4</f>
        <v>0</v>
      </c>
      <c r="X38" s="116"/>
      <c r="Y38" s="116">
        <f>X38*3</f>
        <v>0</v>
      </c>
      <c r="Z38" s="116"/>
      <c r="AA38" s="116">
        <f>IF(Z38=0,0,6)</f>
        <v>0</v>
      </c>
      <c r="AB38" s="118">
        <f>U38+W38+Y38+AA38</f>
        <v>0</v>
      </c>
      <c r="AC38" s="119"/>
      <c r="AD38" s="116"/>
      <c r="AE38" s="118" t="s">
        <v>79</v>
      </c>
      <c r="AF38" s="119">
        <v>1</v>
      </c>
      <c r="AG38" s="116">
        <f>AF29*12</f>
        <v>12</v>
      </c>
      <c r="AH38" s="116"/>
      <c r="AI38" s="116">
        <f>AH29*5</f>
        <v>0</v>
      </c>
      <c r="AJ38" s="116"/>
      <c r="AK38" s="116">
        <f>AJ38*3</f>
        <v>0</v>
      </c>
      <c r="AL38" s="116"/>
      <c r="AM38" s="116">
        <f>AL29*1</f>
        <v>0</v>
      </c>
      <c r="AN38" s="116"/>
      <c r="AO38" s="116">
        <f>AN38*5</f>
        <v>0</v>
      </c>
      <c r="AP38" s="116"/>
      <c r="AQ38" s="116">
        <f>AP29*5</f>
        <v>0</v>
      </c>
      <c r="AR38" s="116"/>
      <c r="AS38" s="116">
        <f>AR29*1</f>
        <v>0</v>
      </c>
      <c r="AT38" s="116"/>
      <c r="AU38" s="116">
        <f>AT38*0.5</f>
        <v>0</v>
      </c>
      <c r="AV38" s="116"/>
      <c r="AW38" s="121">
        <f>AV38*1</f>
        <v>0</v>
      </c>
      <c r="AX38" s="121">
        <f>IF(AI38+AK38+AM38+AO38+AQ38+AS38+AU38+AW38&gt;10,10,AI38+AK38+AM38+AO38+AQ38+AS38+AU38+AW38)</f>
        <v>0</v>
      </c>
      <c r="AY38" s="122">
        <f>AG38+AX38</f>
        <v>12</v>
      </c>
      <c r="AZ38" s="123">
        <f>S38+AB38+AY38</f>
        <v>142</v>
      </c>
    </row>
    <row r="39" spans="1:52" s="85" customFormat="1" ht="13.5">
      <c r="A39" s="111">
        <v>35</v>
      </c>
      <c r="B39" s="112" t="s">
        <v>184</v>
      </c>
      <c r="C39" s="113">
        <v>24945</v>
      </c>
      <c r="D39" s="142" t="s">
        <v>64</v>
      </c>
      <c r="E39" s="143" t="s">
        <v>29</v>
      </c>
      <c r="F39" s="115" t="s">
        <v>64</v>
      </c>
      <c r="G39" s="144">
        <v>12</v>
      </c>
      <c r="H39" s="116">
        <f>G39*6</f>
        <v>72</v>
      </c>
      <c r="I39" s="116"/>
      <c r="J39" s="116">
        <f>I39*6</f>
        <v>0</v>
      </c>
      <c r="K39" s="116">
        <v>17</v>
      </c>
      <c r="L39" s="116">
        <f>IF(K39&gt;4,K39*2+4,K39*4)</f>
        <v>38</v>
      </c>
      <c r="M39" s="117"/>
      <c r="N39" s="116">
        <f>IF(M39&gt;4,M39*2+4,M39*4)</f>
        <v>0</v>
      </c>
      <c r="O39" s="117">
        <v>4</v>
      </c>
      <c r="P39" s="117">
        <f>O39*2</f>
        <v>8</v>
      </c>
      <c r="Q39" s="117"/>
      <c r="R39" s="117">
        <f>Q39*3</f>
        <v>0</v>
      </c>
      <c r="S39" s="118">
        <f>H39+J39+L39+N39+P39+R39</f>
        <v>118</v>
      </c>
      <c r="T39" s="119"/>
      <c r="U39" s="116">
        <f>IF(T39=0,0,6)</f>
        <v>0</v>
      </c>
      <c r="V39" s="116"/>
      <c r="W39" s="116">
        <f>V39*4</f>
        <v>0</v>
      </c>
      <c r="X39" s="116">
        <v>1</v>
      </c>
      <c r="Y39" s="116">
        <f>X39*3</f>
        <v>3</v>
      </c>
      <c r="Z39" s="116"/>
      <c r="AA39" s="116">
        <f>IF(Z39=0,0,6)</f>
        <v>0</v>
      </c>
      <c r="AB39" s="118">
        <f>U39+W39+Y39+AA39</f>
        <v>3</v>
      </c>
      <c r="AC39" s="119"/>
      <c r="AD39" s="116"/>
      <c r="AE39" s="118"/>
      <c r="AF39" s="119">
        <v>1</v>
      </c>
      <c r="AG39" s="116">
        <f>AF39*12</f>
        <v>12</v>
      </c>
      <c r="AH39" s="116">
        <v>1</v>
      </c>
      <c r="AI39" s="116">
        <f>AH39*5</f>
        <v>5</v>
      </c>
      <c r="AJ39" s="116">
        <v>1</v>
      </c>
      <c r="AK39" s="116">
        <f>AJ39*3</f>
        <v>3</v>
      </c>
      <c r="AL39" s="116">
        <v>1</v>
      </c>
      <c r="AM39" s="116">
        <f>AL39*1</f>
        <v>1</v>
      </c>
      <c r="AN39" s="116"/>
      <c r="AO39" s="116">
        <f>AN39*5</f>
        <v>0</v>
      </c>
      <c r="AP39" s="116"/>
      <c r="AQ39" s="116">
        <f>AP39*5</f>
        <v>0</v>
      </c>
      <c r="AR39" s="116"/>
      <c r="AS39" s="116">
        <f>AR39*1</f>
        <v>0</v>
      </c>
      <c r="AT39" s="116"/>
      <c r="AU39" s="116">
        <f>AT39*0.5</f>
        <v>0</v>
      </c>
      <c r="AV39" s="116"/>
      <c r="AW39" s="121">
        <f>AV39*1</f>
        <v>0</v>
      </c>
      <c r="AX39" s="121">
        <f>IF(AI39+AK39+AM39+AO39+AQ39+AS39+AU39+AW39&gt;10,10,AI39+AK39+AM39+AO39+AQ39+AS39+AU39+AW39)</f>
        <v>9</v>
      </c>
      <c r="AY39" s="122">
        <f>AG39+AX39</f>
        <v>21</v>
      </c>
      <c r="AZ39" s="123">
        <f>S39+AB39+AY39</f>
        <v>142</v>
      </c>
    </row>
    <row r="40" spans="1:52" s="85" customFormat="1" ht="13.5">
      <c r="A40" s="111">
        <v>36</v>
      </c>
      <c r="B40" s="112" t="s">
        <v>144</v>
      </c>
      <c r="C40" s="113">
        <v>24980</v>
      </c>
      <c r="D40" s="142" t="s">
        <v>64</v>
      </c>
      <c r="E40" s="143" t="s">
        <v>29</v>
      </c>
      <c r="F40" s="115" t="s">
        <v>64</v>
      </c>
      <c r="G40" s="144">
        <v>12</v>
      </c>
      <c r="H40" s="116">
        <f>G40*6</f>
        <v>72</v>
      </c>
      <c r="I40" s="116"/>
      <c r="J40" s="116">
        <f>I40*6</f>
        <v>0</v>
      </c>
      <c r="K40" s="116">
        <v>13</v>
      </c>
      <c r="L40" s="116">
        <f>IF(K40&gt;4,K40*2+4,K40*4)</f>
        <v>30</v>
      </c>
      <c r="M40" s="117"/>
      <c r="N40" s="116">
        <f>IF(M40&gt;4,M40*2+4,M40*4)</f>
        <v>0</v>
      </c>
      <c r="O40" s="117">
        <v>5</v>
      </c>
      <c r="P40" s="117">
        <f>O40*2</f>
        <v>10</v>
      </c>
      <c r="Q40" s="117">
        <v>3</v>
      </c>
      <c r="R40" s="117">
        <f>Q40*3</f>
        <v>9</v>
      </c>
      <c r="S40" s="118">
        <f>H40+J40+L40+N40+P40+R40</f>
        <v>121</v>
      </c>
      <c r="T40" s="119"/>
      <c r="U40" s="116">
        <f>IF(T40=0,0,6)</f>
        <v>0</v>
      </c>
      <c r="V40" s="116"/>
      <c r="W40" s="116">
        <f>V40*4</f>
        <v>0</v>
      </c>
      <c r="X40" s="116">
        <v>2</v>
      </c>
      <c r="Y40" s="116">
        <f>X40*3</f>
        <v>6</v>
      </c>
      <c r="Z40" s="116"/>
      <c r="AA40" s="116">
        <f>IF(Z40=0,0,6)</f>
        <v>0</v>
      </c>
      <c r="AB40" s="118">
        <f>U40+W40+Y40+AA40</f>
        <v>6</v>
      </c>
      <c r="AC40" s="119"/>
      <c r="AD40" s="116"/>
      <c r="AE40" s="118"/>
      <c r="AF40" s="119">
        <v>1</v>
      </c>
      <c r="AG40" s="116">
        <f>AF40*12</f>
        <v>12</v>
      </c>
      <c r="AH40" s="116"/>
      <c r="AI40" s="116">
        <f>AH40*5</f>
        <v>0</v>
      </c>
      <c r="AJ40" s="116">
        <v>1</v>
      </c>
      <c r="AK40" s="116">
        <f>AJ40*3</f>
        <v>3</v>
      </c>
      <c r="AL40" s="116"/>
      <c r="AM40" s="116">
        <f>AL40*1</f>
        <v>0</v>
      </c>
      <c r="AN40" s="116"/>
      <c r="AO40" s="116">
        <f>AN40*5</f>
        <v>0</v>
      </c>
      <c r="AP40" s="116"/>
      <c r="AQ40" s="116">
        <f>AP40*5</f>
        <v>0</v>
      </c>
      <c r="AR40" s="116"/>
      <c r="AS40" s="116">
        <f>AR40*1</f>
        <v>0</v>
      </c>
      <c r="AT40" s="116"/>
      <c r="AU40" s="116">
        <f>AT40*0.5</f>
        <v>0</v>
      </c>
      <c r="AV40" s="116"/>
      <c r="AW40" s="121">
        <f>AV40*1</f>
        <v>0</v>
      </c>
      <c r="AX40" s="121">
        <f>IF(AI40+AK40+AM40+AO40+AQ40+AS40+AU40+AW40&gt;10,10,AI40+AK40+AM40+AO40+AQ40+AS40+AU40+AW40)</f>
        <v>3</v>
      </c>
      <c r="AY40" s="122">
        <f>AG40+AX40</f>
        <v>15</v>
      </c>
      <c r="AZ40" s="123">
        <f>S40+AB40+AY40</f>
        <v>142</v>
      </c>
    </row>
    <row r="41" spans="1:53" s="85" customFormat="1" ht="13.5">
      <c r="A41" s="111">
        <v>37</v>
      </c>
      <c r="B41" s="112" t="s">
        <v>302</v>
      </c>
      <c r="C41" s="113">
        <v>21209</v>
      </c>
      <c r="D41" s="142" t="s">
        <v>174</v>
      </c>
      <c r="E41" s="143" t="s">
        <v>29</v>
      </c>
      <c r="F41" s="115" t="s">
        <v>64</v>
      </c>
      <c r="G41" s="144">
        <v>10</v>
      </c>
      <c r="H41" s="116">
        <f>G41*6</f>
        <v>60</v>
      </c>
      <c r="I41" s="116"/>
      <c r="J41" s="116">
        <f>I41*6</f>
        <v>0</v>
      </c>
      <c r="K41" s="116">
        <v>22</v>
      </c>
      <c r="L41" s="116">
        <f>IF(K41&gt;4,K41*2+4,K41*4)</f>
        <v>48</v>
      </c>
      <c r="M41" s="117"/>
      <c r="N41" s="116">
        <f>IF(M41&gt;4,M41*2+4,M41*4)</f>
        <v>0</v>
      </c>
      <c r="O41" s="117">
        <v>5</v>
      </c>
      <c r="P41" s="117">
        <f>O41*2</f>
        <v>10</v>
      </c>
      <c r="Q41" s="117">
        <v>3</v>
      </c>
      <c r="R41" s="117">
        <f>Q41*3</f>
        <v>9</v>
      </c>
      <c r="S41" s="118">
        <f>H41+J41+L41+N41+P41+R41</f>
        <v>127</v>
      </c>
      <c r="T41" s="119"/>
      <c r="U41" s="116">
        <f>IF(T41=0,0,6)</f>
        <v>0</v>
      </c>
      <c r="V41" s="116"/>
      <c r="W41" s="116">
        <f>V41*4</f>
        <v>0</v>
      </c>
      <c r="X41" s="116"/>
      <c r="Y41" s="116">
        <f>X41*3</f>
        <v>0</v>
      </c>
      <c r="Z41" s="116"/>
      <c r="AA41" s="116">
        <f>IF(Z41=0,0,6)</f>
        <v>0</v>
      </c>
      <c r="AB41" s="118"/>
      <c r="AC41" s="119" t="s">
        <v>79</v>
      </c>
      <c r="AD41" s="116"/>
      <c r="AE41" s="118"/>
      <c r="AF41" s="119">
        <v>1</v>
      </c>
      <c r="AG41" s="116">
        <f>AF41*12</f>
        <v>12</v>
      </c>
      <c r="AH41" s="116"/>
      <c r="AI41" s="116">
        <f>AH41*5</f>
        <v>0</v>
      </c>
      <c r="AJ41" s="116"/>
      <c r="AK41" s="116">
        <f>AJ41*3</f>
        <v>0</v>
      </c>
      <c r="AL41" s="116"/>
      <c r="AM41" s="116">
        <f>AL41*1</f>
        <v>0</v>
      </c>
      <c r="AN41" s="116"/>
      <c r="AO41" s="116">
        <f>AN41*5</f>
        <v>0</v>
      </c>
      <c r="AP41" s="116"/>
      <c r="AQ41" s="116">
        <f>AP41*5</f>
        <v>0</v>
      </c>
      <c r="AR41" s="116"/>
      <c r="AS41" s="116">
        <f>AR41*1</f>
        <v>0</v>
      </c>
      <c r="AT41" s="116"/>
      <c r="AU41" s="116">
        <f>AT41*0.5</f>
        <v>0</v>
      </c>
      <c r="AV41" s="116"/>
      <c r="AW41" s="121">
        <f>AV41*1</f>
        <v>0</v>
      </c>
      <c r="AX41" s="121">
        <f>IF(AI41+AK41+AM41+AO41+AQ41+AS41+AU41+AW41&gt;10,10,AI41+AK41+AM41+AO41+AQ41+AS41+AU41+AW41)</f>
        <v>0</v>
      </c>
      <c r="AY41" s="122">
        <f>AG41+AX41</f>
        <v>12</v>
      </c>
      <c r="AZ41" s="123">
        <f>S41+AB41+AY41</f>
        <v>139</v>
      </c>
      <c r="BA41" s="81"/>
    </row>
    <row r="42" spans="1:52" s="85" customFormat="1" ht="13.5">
      <c r="A42" s="111">
        <v>38</v>
      </c>
      <c r="B42" s="112" t="s">
        <v>172</v>
      </c>
      <c r="C42" s="113">
        <v>21171</v>
      </c>
      <c r="D42" s="142" t="s">
        <v>64</v>
      </c>
      <c r="E42" s="143" t="s">
        <v>29</v>
      </c>
      <c r="F42" s="115" t="s">
        <v>64</v>
      </c>
      <c r="G42" s="144">
        <v>9</v>
      </c>
      <c r="H42" s="116">
        <f>G42*6</f>
        <v>54</v>
      </c>
      <c r="I42" s="116"/>
      <c r="J42" s="116">
        <f>I42*6</f>
        <v>0</v>
      </c>
      <c r="K42" s="116">
        <v>23</v>
      </c>
      <c r="L42" s="116">
        <f>IF(K42&gt;4,K42*2+4,K42*4)</f>
        <v>50</v>
      </c>
      <c r="M42" s="117"/>
      <c r="N42" s="116">
        <f>IF(M42&gt;4,M42*2+4,M42*4)</f>
        <v>0</v>
      </c>
      <c r="O42" s="117">
        <v>5</v>
      </c>
      <c r="P42" s="117">
        <f>O42*2</f>
        <v>10</v>
      </c>
      <c r="Q42" s="117">
        <v>2</v>
      </c>
      <c r="R42" s="117">
        <f>Q42*3</f>
        <v>6</v>
      </c>
      <c r="S42" s="118">
        <f>H42+J42+L42+N42+P42+R42</f>
        <v>120</v>
      </c>
      <c r="T42" s="119"/>
      <c r="U42" s="116">
        <f>IF(T42=0,0,6)</f>
        <v>0</v>
      </c>
      <c r="V42" s="116"/>
      <c r="W42" s="116">
        <f>V42*4</f>
        <v>0</v>
      </c>
      <c r="X42" s="116"/>
      <c r="Y42" s="116">
        <f>X42*3</f>
        <v>0</v>
      </c>
      <c r="Z42" s="116"/>
      <c r="AA42" s="116">
        <f>IF(Z42=0,0,6)</f>
        <v>0</v>
      </c>
      <c r="AB42" s="118">
        <f>U42+W42+Y42+AA42</f>
        <v>0</v>
      </c>
      <c r="AC42" s="119"/>
      <c r="AD42" s="116"/>
      <c r="AE42" s="118" t="s">
        <v>79</v>
      </c>
      <c r="AF42" s="119">
        <v>1</v>
      </c>
      <c r="AG42" s="116">
        <f>AF42*12</f>
        <v>12</v>
      </c>
      <c r="AH42" s="116"/>
      <c r="AI42" s="116">
        <f>AH42*5</f>
        <v>0</v>
      </c>
      <c r="AJ42" s="116"/>
      <c r="AK42" s="116">
        <f>AJ42*3</f>
        <v>0</v>
      </c>
      <c r="AL42" s="116"/>
      <c r="AM42" s="116">
        <f>AL42*1</f>
        <v>0</v>
      </c>
      <c r="AN42" s="116"/>
      <c r="AO42" s="116">
        <f>AN42*5</f>
        <v>0</v>
      </c>
      <c r="AP42" s="116"/>
      <c r="AQ42" s="116">
        <f>AP42*5</f>
        <v>0</v>
      </c>
      <c r="AR42" s="116"/>
      <c r="AS42" s="116">
        <f>AR42*1</f>
        <v>0</v>
      </c>
      <c r="AT42" s="116"/>
      <c r="AU42" s="116">
        <f>AT42*0.5</f>
        <v>0</v>
      </c>
      <c r="AV42" s="116"/>
      <c r="AW42" s="121">
        <f>AV42*1</f>
        <v>0</v>
      </c>
      <c r="AX42" s="121">
        <f>IF(AI42+AK42+AM42+AO42+AQ42+AS42+AU42+AW42&gt;10,10,AI42+AK42+AM42+AO42+AQ42+AS42+AU42+AW42)</f>
        <v>0</v>
      </c>
      <c r="AY42" s="122">
        <f>AG42+AX42</f>
        <v>12</v>
      </c>
      <c r="AZ42" s="123">
        <f>S42+AB42+AY42</f>
        <v>132</v>
      </c>
    </row>
    <row r="43" spans="1:52" s="85" customFormat="1" ht="13.5">
      <c r="A43" s="111">
        <v>39</v>
      </c>
      <c r="B43" s="112" t="s">
        <v>146</v>
      </c>
      <c r="C43" s="113">
        <v>24962</v>
      </c>
      <c r="D43" s="142" t="s">
        <v>64</v>
      </c>
      <c r="E43" s="143" t="s">
        <v>29</v>
      </c>
      <c r="F43" s="115" t="s">
        <v>64</v>
      </c>
      <c r="G43" s="144">
        <v>10</v>
      </c>
      <c r="H43" s="116">
        <f>G43*6</f>
        <v>60</v>
      </c>
      <c r="I43" s="116"/>
      <c r="J43" s="116">
        <f>I43*6</f>
        <v>0</v>
      </c>
      <c r="K43" s="116">
        <v>15</v>
      </c>
      <c r="L43" s="116">
        <f>IF(K43&gt;4,K43*2+4,K43*4)</f>
        <v>34</v>
      </c>
      <c r="M43" s="117"/>
      <c r="N43" s="116">
        <f>IF(M43&gt;4,M43*2+4,M43*4)</f>
        <v>0</v>
      </c>
      <c r="O43" s="117">
        <v>5</v>
      </c>
      <c r="P43" s="117">
        <f>O43*2</f>
        <v>10</v>
      </c>
      <c r="Q43" s="117">
        <v>3</v>
      </c>
      <c r="R43" s="117">
        <f>Q43*3</f>
        <v>9</v>
      </c>
      <c r="S43" s="118">
        <f>H43+J43+L43+N43+P43+R43</f>
        <v>113</v>
      </c>
      <c r="T43" s="119"/>
      <c r="U43" s="116">
        <f>IF(T43=0,0,6)</f>
        <v>0</v>
      </c>
      <c r="V43" s="116"/>
      <c r="W43" s="116">
        <f>V43*4</f>
        <v>0</v>
      </c>
      <c r="X43" s="116">
        <v>1</v>
      </c>
      <c r="Y43" s="116">
        <f>X43*3</f>
        <v>3</v>
      </c>
      <c r="Z43" s="116"/>
      <c r="AA43" s="116">
        <f>IF(Z43=0,0,6)</f>
        <v>0</v>
      </c>
      <c r="AB43" s="118">
        <f>U43+W43+Y43+AA43</f>
        <v>3</v>
      </c>
      <c r="AC43" s="119"/>
      <c r="AD43" s="116"/>
      <c r="AE43" s="118"/>
      <c r="AF43" s="119">
        <v>1</v>
      </c>
      <c r="AG43" s="116">
        <f>AF43*12</f>
        <v>12</v>
      </c>
      <c r="AH43" s="116"/>
      <c r="AI43" s="116">
        <f>AH43*5</f>
        <v>0</v>
      </c>
      <c r="AJ43" s="116">
        <v>1</v>
      </c>
      <c r="AK43" s="116">
        <f>AJ43*3</f>
        <v>3</v>
      </c>
      <c r="AL43" s="116"/>
      <c r="AM43" s="116">
        <f>AL43*1</f>
        <v>0</v>
      </c>
      <c r="AN43" s="116"/>
      <c r="AO43" s="116">
        <f>AN43*5</f>
        <v>0</v>
      </c>
      <c r="AP43" s="116"/>
      <c r="AQ43" s="116">
        <f>AP43*5</f>
        <v>0</v>
      </c>
      <c r="AR43" s="116"/>
      <c r="AS43" s="116">
        <f>AR43*1</f>
        <v>0</v>
      </c>
      <c r="AT43" s="116"/>
      <c r="AU43" s="116">
        <f>AT43*0.5</f>
        <v>0</v>
      </c>
      <c r="AV43" s="116"/>
      <c r="AW43" s="121">
        <f>AV43*1</f>
        <v>0</v>
      </c>
      <c r="AX43" s="121">
        <f>IF(AI43+AK43+AM43+AO43+AQ43+AS43+AU43+AW43&gt;10,10,AI43+AK43+AM43+AO43+AQ43+AS43+AU43+AW43)</f>
        <v>3</v>
      </c>
      <c r="AY43" s="122">
        <f>AG43+AX43</f>
        <v>15</v>
      </c>
      <c r="AZ43" s="123">
        <f>S43+AB43+AY43</f>
        <v>131</v>
      </c>
    </row>
    <row r="44" spans="1:52" s="85" customFormat="1" ht="13.5">
      <c r="A44" s="111">
        <v>40</v>
      </c>
      <c r="B44" s="112" t="s">
        <v>203</v>
      </c>
      <c r="C44" s="113">
        <v>22014</v>
      </c>
      <c r="D44" s="142" t="s">
        <v>64</v>
      </c>
      <c r="E44" s="143" t="s">
        <v>29</v>
      </c>
      <c r="F44" s="115" t="s">
        <v>64</v>
      </c>
      <c r="G44" s="144">
        <v>10</v>
      </c>
      <c r="H44" s="116">
        <f>G44*6</f>
        <v>60</v>
      </c>
      <c r="I44" s="116"/>
      <c r="J44" s="116">
        <f>I44*6</f>
        <v>0</v>
      </c>
      <c r="K44" s="116">
        <v>18</v>
      </c>
      <c r="L44" s="116">
        <f>IF(K44&gt;4,K44*2+4,K44*4)</f>
        <v>40</v>
      </c>
      <c r="M44" s="117"/>
      <c r="N44" s="116">
        <f>IF(M44&gt;4,M44*2+4,M44*4)</f>
        <v>0</v>
      </c>
      <c r="O44" s="117">
        <v>4</v>
      </c>
      <c r="P44" s="117">
        <f>O44*2</f>
        <v>8</v>
      </c>
      <c r="Q44" s="117">
        <v>3</v>
      </c>
      <c r="R44" s="117">
        <f>Q44*3</f>
        <v>9</v>
      </c>
      <c r="S44" s="118">
        <f>H44+J44+L44+N44+P44+R44</f>
        <v>117</v>
      </c>
      <c r="T44" s="119"/>
      <c r="U44" s="116">
        <f>IF(T44=0,0,6)</f>
        <v>0</v>
      </c>
      <c r="V44" s="116"/>
      <c r="W44" s="116">
        <f>V44*4</f>
        <v>0</v>
      </c>
      <c r="X44" s="116"/>
      <c r="Y44" s="116">
        <f>X44*3</f>
        <v>0</v>
      </c>
      <c r="Z44" s="116"/>
      <c r="AA44" s="116">
        <f>IF(Z44=0,0,6)</f>
        <v>0</v>
      </c>
      <c r="AB44" s="118">
        <f>U44+W44+Y44+AA44</f>
        <v>0</v>
      </c>
      <c r="AC44" s="119"/>
      <c r="AD44" s="116"/>
      <c r="AE44" s="118"/>
      <c r="AF44" s="119">
        <v>1</v>
      </c>
      <c r="AG44" s="116">
        <f>AF44*12</f>
        <v>12</v>
      </c>
      <c r="AH44" s="116"/>
      <c r="AI44" s="116">
        <f>AH44*5</f>
        <v>0</v>
      </c>
      <c r="AJ44" s="116"/>
      <c r="AK44" s="116">
        <f>AJ44*3</f>
        <v>0</v>
      </c>
      <c r="AL44" s="116"/>
      <c r="AM44" s="116">
        <f>AL44*1</f>
        <v>0</v>
      </c>
      <c r="AN44" s="116"/>
      <c r="AO44" s="116">
        <f>AN44*5</f>
        <v>0</v>
      </c>
      <c r="AP44" s="116"/>
      <c r="AQ44" s="116">
        <f>AP44*5</f>
        <v>0</v>
      </c>
      <c r="AR44" s="116"/>
      <c r="AS44" s="116">
        <f>AR44*1</f>
        <v>0</v>
      </c>
      <c r="AT44" s="116"/>
      <c r="AU44" s="116">
        <f>AT44*0.5</f>
        <v>0</v>
      </c>
      <c r="AV44" s="116"/>
      <c r="AW44" s="121">
        <f>AV44*1</f>
        <v>0</v>
      </c>
      <c r="AX44" s="121">
        <f>IF(AI44+AK44+AM44+AO44+AQ44+AS44+AU44+AW44&gt;10,10,AI44+AK44+AM44+AO44+AQ44+AS44+AU44+AW44)</f>
        <v>0</v>
      </c>
      <c r="AY44" s="122">
        <f>AG44+AX44</f>
        <v>12</v>
      </c>
      <c r="AZ44" s="123">
        <f>S44+AB44+AY44</f>
        <v>129</v>
      </c>
    </row>
    <row r="45" spans="1:52" s="85" customFormat="1" ht="13.5">
      <c r="A45" s="111">
        <v>41</v>
      </c>
      <c r="B45" s="112" t="s">
        <v>140</v>
      </c>
      <c r="C45" s="113">
        <v>23436</v>
      </c>
      <c r="D45" s="142" t="s">
        <v>64</v>
      </c>
      <c r="E45" s="143" t="s">
        <v>29</v>
      </c>
      <c r="F45" s="115" t="s">
        <v>64</v>
      </c>
      <c r="G45" s="144">
        <v>12</v>
      </c>
      <c r="H45" s="116">
        <f>G45*6</f>
        <v>72</v>
      </c>
      <c r="I45" s="116"/>
      <c r="J45" s="116">
        <f>I45*6</f>
        <v>0</v>
      </c>
      <c r="K45" s="116">
        <v>15</v>
      </c>
      <c r="L45" s="116">
        <f>IF(K45&gt;4,K45*2+4,K45*4)</f>
        <v>34</v>
      </c>
      <c r="M45" s="117"/>
      <c r="N45" s="116">
        <f>IF(M45&gt;4,M45*2+4,M45*4)</f>
        <v>0</v>
      </c>
      <c r="O45" s="117"/>
      <c r="P45" s="117">
        <f>O45*2</f>
        <v>0</v>
      </c>
      <c r="Q45" s="117"/>
      <c r="R45" s="117">
        <f>Q45*3</f>
        <v>0</v>
      </c>
      <c r="S45" s="118">
        <f>H45+J45+L45+N45+P45+R45</f>
        <v>106</v>
      </c>
      <c r="T45" s="119"/>
      <c r="U45" s="116">
        <f>IF(T45=0,0,6)</f>
        <v>0</v>
      </c>
      <c r="V45" s="116"/>
      <c r="W45" s="116">
        <f>V45*4</f>
        <v>0</v>
      </c>
      <c r="X45" s="116"/>
      <c r="Y45" s="116">
        <f>X45*3</f>
        <v>0</v>
      </c>
      <c r="Z45" s="116"/>
      <c r="AA45" s="116">
        <f>IF(Z45=0,0,6)</f>
        <v>0</v>
      </c>
      <c r="AB45" s="118">
        <f>U45+W45+Y45+AA45</f>
        <v>0</v>
      </c>
      <c r="AC45" s="119"/>
      <c r="AD45" s="116"/>
      <c r="AE45" s="118"/>
      <c r="AF45" s="119">
        <v>1</v>
      </c>
      <c r="AG45" s="116">
        <f>AF45*12</f>
        <v>12</v>
      </c>
      <c r="AH45" s="116"/>
      <c r="AI45" s="116">
        <f>AH45*5</f>
        <v>0</v>
      </c>
      <c r="AJ45" s="116">
        <v>1</v>
      </c>
      <c r="AK45" s="116">
        <f>AJ45*3</f>
        <v>3</v>
      </c>
      <c r="AL45" s="116"/>
      <c r="AM45" s="116">
        <f>AL45*1</f>
        <v>0</v>
      </c>
      <c r="AN45" s="116"/>
      <c r="AO45" s="116">
        <f>AN45*5</f>
        <v>0</v>
      </c>
      <c r="AP45" s="116">
        <v>1</v>
      </c>
      <c r="AQ45" s="116">
        <f>AP45*5</f>
        <v>5</v>
      </c>
      <c r="AR45" s="116"/>
      <c r="AS45" s="116">
        <f>AR45*1</f>
        <v>0</v>
      </c>
      <c r="AT45" s="116"/>
      <c r="AU45" s="116">
        <f>AT45*0.5</f>
        <v>0</v>
      </c>
      <c r="AV45" s="116"/>
      <c r="AW45" s="121">
        <f>AV45*1</f>
        <v>0</v>
      </c>
      <c r="AX45" s="121">
        <f>IF(AI45+AK45+AM45+AO45+AQ45+AS45+AU45+AW45&gt;10,10,AI45+AK45+AM45+AO45+AQ45+AS45+AU45+AW45)</f>
        <v>8</v>
      </c>
      <c r="AY45" s="122">
        <f>AG45+AX45</f>
        <v>20</v>
      </c>
      <c r="AZ45" s="123">
        <f>S45+AB45+AY45</f>
        <v>126</v>
      </c>
    </row>
    <row r="46" spans="1:52" s="85" customFormat="1" ht="13.5">
      <c r="A46" s="111">
        <v>42</v>
      </c>
      <c r="B46" s="112" t="s">
        <v>180</v>
      </c>
      <c r="C46" s="113">
        <v>19361</v>
      </c>
      <c r="D46" s="112" t="s">
        <v>64</v>
      </c>
      <c r="E46" s="115" t="s">
        <v>29</v>
      </c>
      <c r="F46" s="115" t="s">
        <v>64</v>
      </c>
      <c r="G46" s="144">
        <v>7</v>
      </c>
      <c r="H46" s="116">
        <f>G46*6</f>
        <v>42</v>
      </c>
      <c r="I46" s="116"/>
      <c r="J46" s="116">
        <f>I46*6</f>
        <v>0</v>
      </c>
      <c r="K46" s="116">
        <v>23</v>
      </c>
      <c r="L46" s="116">
        <f>IF(K46&gt;4,K46*2+4,K46*4)</f>
        <v>50</v>
      </c>
      <c r="M46" s="116"/>
      <c r="N46" s="116">
        <f>IF(M46&gt;4,M46*2+4,M46*4)</f>
        <v>0</v>
      </c>
      <c r="O46" s="117">
        <v>3</v>
      </c>
      <c r="P46" s="117">
        <f>O46*2</f>
        <v>6</v>
      </c>
      <c r="Q46" s="117"/>
      <c r="R46" s="117">
        <f>Q46*3</f>
        <v>0</v>
      </c>
      <c r="S46" s="118">
        <f>H46+J46+L46+N46+P46+R46</f>
        <v>98</v>
      </c>
      <c r="T46" s="116"/>
      <c r="U46" s="116">
        <f>IF(T46=0,0,6)</f>
        <v>0</v>
      </c>
      <c r="V46" s="116"/>
      <c r="W46" s="116">
        <f>V46*4</f>
        <v>0</v>
      </c>
      <c r="X46" s="116"/>
      <c r="Y46" s="116">
        <f>X46*3</f>
        <v>0</v>
      </c>
      <c r="Z46" s="116"/>
      <c r="AA46" s="116">
        <f>IF(Z46=0,0,6)</f>
        <v>0</v>
      </c>
      <c r="AB46" s="118">
        <f>U46+W46+Y46+AA46</f>
        <v>0</v>
      </c>
      <c r="AC46" s="116"/>
      <c r="AD46" s="116"/>
      <c r="AE46" s="116"/>
      <c r="AF46" s="116">
        <v>1</v>
      </c>
      <c r="AG46" s="116">
        <f>AF46*12</f>
        <v>12</v>
      </c>
      <c r="AH46" s="116"/>
      <c r="AI46" s="116">
        <f>AH46*5</f>
        <v>0</v>
      </c>
      <c r="AJ46" s="116"/>
      <c r="AK46" s="116">
        <f>AJ46*3</f>
        <v>0</v>
      </c>
      <c r="AL46" s="116"/>
      <c r="AM46" s="116">
        <f>AL46*1</f>
        <v>0</v>
      </c>
      <c r="AN46" s="116">
        <v>1</v>
      </c>
      <c r="AO46" s="116">
        <f>AN46*5</f>
        <v>5</v>
      </c>
      <c r="AP46" s="116"/>
      <c r="AQ46" s="116">
        <f>AP46*5</f>
        <v>0</v>
      </c>
      <c r="AR46" s="116"/>
      <c r="AS46" s="116">
        <f>AR46*1</f>
        <v>0</v>
      </c>
      <c r="AT46" s="116"/>
      <c r="AU46" s="116">
        <f>AT46*0.5</f>
        <v>0</v>
      </c>
      <c r="AV46" s="116"/>
      <c r="AW46" s="121">
        <f>AV46*1</f>
        <v>0</v>
      </c>
      <c r="AX46" s="121">
        <f>IF(AI46+AK46+AM46+AO46+AQ46+AS46+AU46+AW46&gt;10,10,AI46+AK46+AM46+AO46+AQ46+AS46+AU46+AW46)</f>
        <v>5</v>
      </c>
      <c r="AY46" s="122">
        <f>AG46+AX46</f>
        <v>17</v>
      </c>
      <c r="AZ46" s="123">
        <f>S46+AB46+AY46</f>
        <v>115</v>
      </c>
    </row>
    <row r="49" ht="12.75">
      <c r="B49" s="109"/>
    </row>
    <row r="50" ht="12.75">
      <c r="B50" s="191"/>
    </row>
  </sheetData>
  <sheetProtection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Z33"/>
  <sheetViews>
    <sheetView zoomScale="85" zoomScaleNormal="85" zoomScalePageLayoutView="0" workbookViewId="0" topLeftCell="C4">
      <selection activeCell="B34" sqref="B34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8" customWidth="1"/>
    <col min="52" max="52" width="5.140625" style="108" customWidth="1"/>
    <col min="53" max="53" width="25.140625" style="1" customWidth="1"/>
    <col min="54" max="16384" width="9.140625" style="1" customWidth="1"/>
  </cols>
  <sheetData>
    <row r="1" spans="1:52" ht="39" customHeight="1">
      <c r="A1" s="192" t="s">
        <v>298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" customHeight="1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29" t="s">
        <v>24</v>
      </c>
    </row>
    <row r="4" spans="1:52" s="54" customFormat="1" ht="157.5" customHeight="1">
      <c r="A4" s="43" t="s">
        <v>309</v>
      </c>
      <c r="B4" s="44" t="s">
        <v>0</v>
      </c>
      <c r="C4" s="231" t="s">
        <v>1</v>
      </c>
      <c r="D4" s="231"/>
      <c r="E4" s="44"/>
      <c r="F4" s="44"/>
      <c r="G4" s="45" t="s">
        <v>2</v>
      </c>
      <c r="H4" s="45" t="s">
        <v>3</v>
      </c>
      <c r="I4" s="45" t="s">
        <v>305</v>
      </c>
      <c r="J4" s="45" t="s">
        <v>3</v>
      </c>
      <c r="K4" s="45" t="s">
        <v>4</v>
      </c>
      <c r="L4" s="45" t="s">
        <v>3</v>
      </c>
      <c r="M4" s="45" t="s">
        <v>306</v>
      </c>
      <c r="N4" s="45" t="s">
        <v>3</v>
      </c>
      <c r="O4" s="46" t="s">
        <v>315</v>
      </c>
      <c r="P4" s="45" t="s">
        <v>3</v>
      </c>
      <c r="Q4" s="45" t="s">
        <v>316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106" t="s">
        <v>25</v>
      </c>
      <c r="AY4" s="107" t="s">
        <v>22</v>
      </c>
      <c r="AZ4" s="230"/>
    </row>
    <row r="5" spans="1:52" s="86" customFormat="1" ht="13.5">
      <c r="A5" s="119">
        <v>1</v>
      </c>
      <c r="B5" s="112" t="s">
        <v>58</v>
      </c>
      <c r="C5" s="113">
        <v>20444</v>
      </c>
      <c r="D5" s="142" t="s">
        <v>36</v>
      </c>
      <c r="E5" s="146" t="s">
        <v>29</v>
      </c>
      <c r="F5" s="112" t="s">
        <v>36</v>
      </c>
      <c r="G5" s="144">
        <v>12</v>
      </c>
      <c r="H5" s="116">
        <f>G5*6</f>
        <v>72</v>
      </c>
      <c r="I5" s="116"/>
      <c r="J5" s="116">
        <f>I5*6</f>
        <v>0</v>
      </c>
      <c r="K5" s="116">
        <v>25</v>
      </c>
      <c r="L5" s="116">
        <f>IF(K5&gt;4,K5*2+4,K5*3)</f>
        <v>54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145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>
        <v>1</v>
      </c>
      <c r="AM5" s="116">
        <f>AL5*1</f>
        <v>1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16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1</v>
      </c>
      <c r="AY5" s="122">
        <f>AG5+AX5</f>
        <v>13</v>
      </c>
      <c r="AZ5" s="147">
        <f>S5+AB5+AY5</f>
        <v>158</v>
      </c>
    </row>
    <row r="6" spans="1:52" s="86" customFormat="1" ht="13.5">
      <c r="A6" s="119">
        <v>2</v>
      </c>
      <c r="B6" s="112" t="s">
        <v>107</v>
      </c>
      <c r="C6" s="113">
        <v>20155</v>
      </c>
      <c r="D6" s="142" t="s">
        <v>60</v>
      </c>
      <c r="E6" s="146" t="s">
        <v>29</v>
      </c>
      <c r="F6" s="112" t="s">
        <v>60</v>
      </c>
      <c r="G6" s="144">
        <v>12</v>
      </c>
      <c r="H6" s="116">
        <f>G6*6</f>
        <v>72</v>
      </c>
      <c r="I6" s="116"/>
      <c r="J6" s="116">
        <f>I6*6</f>
        <v>0</v>
      </c>
      <c r="K6" s="116">
        <v>21</v>
      </c>
      <c r="L6" s="116">
        <f>IF(K6&gt;4,K6*2+4,K6*3)</f>
        <v>46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3</v>
      </c>
      <c r="R6" s="117">
        <f>Q6*3</f>
        <v>9</v>
      </c>
      <c r="S6" s="118">
        <f>H6+J6+L6+N6+P6+R6</f>
        <v>137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/>
      <c r="AF6" s="119">
        <v>1</v>
      </c>
      <c r="AG6" s="116">
        <f>AF6*12</f>
        <v>12</v>
      </c>
      <c r="AH6" s="116"/>
      <c r="AI6" s="116">
        <f>AH6*5</f>
        <v>0</v>
      </c>
      <c r="AJ6" s="116">
        <v>1</v>
      </c>
      <c r="AK6" s="116">
        <f>AJ6*3</f>
        <v>3</v>
      </c>
      <c r="AL6" s="116"/>
      <c r="AM6" s="116">
        <f>AL6*1</f>
        <v>0</v>
      </c>
      <c r="AN6" s="116">
        <v>1</v>
      </c>
      <c r="AO6" s="116">
        <f>AN6*5</f>
        <v>5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21">
        <f>AV6*1</f>
        <v>0</v>
      </c>
      <c r="AX6" s="121">
        <f>IF(AI6+AK6+AM6+AO6+AQ6+AS6+AU6+AW6&gt;10,10,AI6+AK6+AM6+AO6+AQ6+AS6+AU6+AW6)</f>
        <v>8</v>
      </c>
      <c r="AY6" s="122">
        <f>AG6+AX6</f>
        <v>20</v>
      </c>
      <c r="AZ6" s="147">
        <f>S6+AB6+AY6</f>
        <v>157</v>
      </c>
    </row>
    <row r="7" spans="1:52" s="86" customFormat="1" ht="13.5">
      <c r="A7" s="119">
        <v>3</v>
      </c>
      <c r="B7" s="112" t="s">
        <v>109</v>
      </c>
      <c r="C7" s="113">
        <v>21275</v>
      </c>
      <c r="D7" s="142" t="s">
        <v>60</v>
      </c>
      <c r="E7" s="146" t="s">
        <v>29</v>
      </c>
      <c r="F7" s="112" t="s">
        <v>60</v>
      </c>
      <c r="G7" s="144">
        <v>12</v>
      </c>
      <c r="H7" s="116">
        <f>G7*6</f>
        <v>72</v>
      </c>
      <c r="I7" s="116"/>
      <c r="J7" s="116">
        <f>I7*6</f>
        <v>0</v>
      </c>
      <c r="K7" s="116">
        <v>24</v>
      </c>
      <c r="L7" s="116">
        <f>IF(K7&gt;4,K7*2+4,K7*3)</f>
        <v>52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3</v>
      </c>
      <c r="R7" s="117">
        <f>Q7*3</f>
        <v>9</v>
      </c>
      <c r="S7" s="118">
        <f>H7+J7+L7+N7+P7+R7</f>
        <v>143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/>
      <c r="AK7" s="116">
        <f>AJ7*3</f>
        <v>0</v>
      </c>
      <c r="AL7" s="116"/>
      <c r="AM7" s="116">
        <f>AL7*1</f>
        <v>0</v>
      </c>
      <c r="AN7" s="116"/>
      <c r="AO7" s="116">
        <f>AN7*5</f>
        <v>0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21">
        <f>AV7*1</f>
        <v>0</v>
      </c>
      <c r="AX7" s="121">
        <f>IF(AI7+AK7+AM7+AO7+AQ7+AS7+AU7+AW7&gt;10,10,AI7+AK7+AM7+AO7+AQ7+AS7+AU7+AW7)</f>
        <v>0</v>
      </c>
      <c r="AY7" s="122">
        <f>AG7+AX7</f>
        <v>12</v>
      </c>
      <c r="AZ7" s="147">
        <f>S7+AB7+AY7</f>
        <v>155</v>
      </c>
    </row>
    <row r="8" spans="1:52" s="86" customFormat="1" ht="13.5">
      <c r="A8" s="119">
        <v>4</v>
      </c>
      <c r="B8" s="112" t="s">
        <v>116</v>
      </c>
      <c r="C8" s="113">
        <v>19840</v>
      </c>
      <c r="D8" s="142" t="s">
        <v>117</v>
      </c>
      <c r="E8" s="146" t="s">
        <v>29</v>
      </c>
      <c r="F8" s="112" t="s">
        <v>60</v>
      </c>
      <c r="G8" s="144">
        <v>12</v>
      </c>
      <c r="H8" s="116">
        <f>G8*6</f>
        <v>72</v>
      </c>
      <c r="I8" s="116"/>
      <c r="J8" s="116">
        <f>I8*6</f>
        <v>0</v>
      </c>
      <c r="K8" s="116">
        <v>19</v>
      </c>
      <c r="L8" s="116">
        <f>IF(K8&gt;4,K8*2+4,K8*3)</f>
        <v>42</v>
      </c>
      <c r="M8" s="117"/>
      <c r="N8" s="116">
        <f>IF(M8&gt;4,M8*2+4,M8*3)</f>
        <v>0</v>
      </c>
      <c r="O8" s="117">
        <v>5</v>
      </c>
      <c r="P8" s="117">
        <f>O8*2</f>
        <v>10</v>
      </c>
      <c r="Q8" s="117">
        <v>3</v>
      </c>
      <c r="R8" s="117">
        <f>Q8*3</f>
        <v>9</v>
      </c>
      <c r="S8" s="118">
        <f>H8+J8+L8+N8+P8+R8</f>
        <v>133</v>
      </c>
      <c r="T8" s="119"/>
      <c r="U8" s="116">
        <f>IF(T8=0,0,6)</f>
        <v>0</v>
      </c>
      <c r="V8" s="116"/>
      <c r="W8" s="116">
        <f>V8*4</f>
        <v>0</v>
      </c>
      <c r="X8" s="116"/>
      <c r="Y8" s="116">
        <f>X8*3</f>
        <v>0</v>
      </c>
      <c r="Z8" s="116"/>
      <c r="AA8" s="116">
        <f>IF(Z8=0,0,6)</f>
        <v>0</v>
      </c>
      <c r="AB8" s="118">
        <f>U8+W8+Y8+AA8</f>
        <v>0</v>
      </c>
      <c r="AC8" s="119"/>
      <c r="AD8" s="116"/>
      <c r="AE8" s="118"/>
      <c r="AF8" s="119">
        <v>1</v>
      </c>
      <c r="AG8" s="116">
        <f>AF8*12</f>
        <v>12</v>
      </c>
      <c r="AH8" s="116">
        <v>1</v>
      </c>
      <c r="AI8" s="116">
        <f>AH8*5</f>
        <v>5</v>
      </c>
      <c r="AJ8" s="116"/>
      <c r="AK8" s="116">
        <f>AJ8*3</f>
        <v>0</v>
      </c>
      <c r="AL8" s="116"/>
      <c r="AM8" s="116">
        <f>AL8*1</f>
        <v>0</v>
      </c>
      <c r="AN8" s="116"/>
      <c r="AO8" s="116">
        <f>AN8*5</f>
        <v>0</v>
      </c>
      <c r="AP8" s="116"/>
      <c r="AQ8" s="116">
        <f>AP8*5</f>
        <v>0</v>
      </c>
      <c r="AR8" s="116"/>
      <c r="AS8" s="116">
        <f>AR8*1</f>
        <v>0</v>
      </c>
      <c r="AT8" s="116"/>
      <c r="AU8" s="116">
        <f>AT8*0.5</f>
        <v>0</v>
      </c>
      <c r="AV8" s="116"/>
      <c r="AW8" s="121">
        <f>AV8*1</f>
        <v>0</v>
      </c>
      <c r="AX8" s="121">
        <f>IF(AI8+AK8+AM8+AO8+AQ8+AS8+AU8+AW8&gt;10,10,AI8+AK8+AM8+AO8+AQ8+AS8+AU8+AW8)</f>
        <v>5</v>
      </c>
      <c r="AY8" s="122">
        <f>AG8+AX8</f>
        <v>17</v>
      </c>
      <c r="AZ8" s="147">
        <f>S8+AB8+AY8</f>
        <v>150</v>
      </c>
    </row>
    <row r="9" spans="1:52" s="86" customFormat="1" ht="13.5">
      <c r="A9" s="119">
        <v>5</v>
      </c>
      <c r="B9" s="112" t="s">
        <v>271</v>
      </c>
      <c r="C9" s="113">
        <v>25232</v>
      </c>
      <c r="D9" s="142" t="s">
        <v>60</v>
      </c>
      <c r="E9" s="146" t="s">
        <v>29</v>
      </c>
      <c r="F9" s="112" t="s">
        <v>60</v>
      </c>
      <c r="G9" s="144">
        <v>12</v>
      </c>
      <c r="H9" s="116">
        <f>G9*6</f>
        <v>72</v>
      </c>
      <c r="I9" s="116"/>
      <c r="J9" s="116">
        <f>I9*6</f>
        <v>0</v>
      </c>
      <c r="K9" s="116">
        <v>13</v>
      </c>
      <c r="L9" s="116">
        <f>IF(K9&gt;4,K9*2+4,K9*3)</f>
        <v>30</v>
      </c>
      <c r="M9" s="117"/>
      <c r="N9" s="116">
        <f>IF(M9&gt;4,M9*2+4,M9*3)</f>
        <v>0</v>
      </c>
      <c r="O9" s="117">
        <v>5</v>
      </c>
      <c r="P9" s="117">
        <f>O9*2</f>
        <v>10</v>
      </c>
      <c r="Q9" s="117">
        <v>3</v>
      </c>
      <c r="R9" s="117">
        <f>Q9*3</f>
        <v>9</v>
      </c>
      <c r="S9" s="118">
        <f>H9+J9+L9+N9+P9+R9</f>
        <v>121</v>
      </c>
      <c r="T9" s="119"/>
      <c r="U9" s="116">
        <f>IF(T9=0,0,6)</f>
        <v>0</v>
      </c>
      <c r="V9" s="116"/>
      <c r="W9" s="116">
        <f>V9*4</f>
        <v>0</v>
      </c>
      <c r="X9" s="116">
        <v>1</v>
      </c>
      <c r="Y9" s="116">
        <f>X9*3</f>
        <v>3</v>
      </c>
      <c r="Z9" s="116"/>
      <c r="AA9" s="116">
        <f>IF(Z9=0,0,6)</f>
        <v>0</v>
      </c>
      <c r="AB9" s="118">
        <f>U9+W9+Y9+AA9</f>
        <v>3</v>
      </c>
      <c r="AC9" s="119"/>
      <c r="AD9" s="116"/>
      <c r="AE9" s="118"/>
      <c r="AF9" s="119">
        <v>1</v>
      </c>
      <c r="AG9" s="116">
        <f>AF9*12</f>
        <v>12</v>
      </c>
      <c r="AH9" s="116">
        <v>1</v>
      </c>
      <c r="AI9" s="116">
        <f>AH9*5</f>
        <v>5</v>
      </c>
      <c r="AJ9" s="116">
        <v>1</v>
      </c>
      <c r="AK9" s="116">
        <f>AJ9*3</f>
        <v>3</v>
      </c>
      <c r="AL9" s="116">
        <v>1</v>
      </c>
      <c r="AM9" s="116">
        <f>AL9*1</f>
        <v>1</v>
      </c>
      <c r="AN9" s="116">
        <v>1</v>
      </c>
      <c r="AO9" s="116">
        <f>AN9*5</f>
        <v>5</v>
      </c>
      <c r="AP9" s="116"/>
      <c r="AQ9" s="116">
        <f>AP9*5</f>
        <v>0</v>
      </c>
      <c r="AR9" s="116"/>
      <c r="AS9" s="116">
        <f>AR9*1</f>
        <v>0</v>
      </c>
      <c r="AT9" s="116"/>
      <c r="AU9" s="116">
        <f>AT9*0.5</f>
        <v>0</v>
      </c>
      <c r="AV9" s="116"/>
      <c r="AW9" s="121">
        <f>AV9*1</f>
        <v>0</v>
      </c>
      <c r="AX9" s="121">
        <f>IF(AI9+AK9+AM9+AO9+AQ9+AS9+AU9+AW9&gt;10,10,AI9+AK9+AM9+AO9+AQ9+AS9+AU9+AW9)</f>
        <v>10</v>
      </c>
      <c r="AY9" s="122">
        <f>AG9+AX9</f>
        <v>22</v>
      </c>
      <c r="AZ9" s="147">
        <f>S9+AB9+AY9</f>
        <v>146</v>
      </c>
    </row>
    <row r="10" spans="1:52" s="86" customFormat="1" ht="13.5">
      <c r="A10" s="119">
        <v>6</v>
      </c>
      <c r="B10" s="112" t="s">
        <v>98</v>
      </c>
      <c r="C10" s="113">
        <v>19793</v>
      </c>
      <c r="D10" s="142" t="s">
        <v>60</v>
      </c>
      <c r="E10" s="146" t="s">
        <v>29</v>
      </c>
      <c r="F10" s="112" t="s">
        <v>60</v>
      </c>
      <c r="G10" s="144">
        <v>12</v>
      </c>
      <c r="H10" s="116">
        <f>G10*6</f>
        <v>72</v>
      </c>
      <c r="I10" s="116"/>
      <c r="J10" s="116">
        <f>I10*6</f>
        <v>0</v>
      </c>
      <c r="K10" s="116">
        <v>19</v>
      </c>
      <c r="L10" s="116">
        <f>IF(K10&gt;4,K10*2+4,K10*3)</f>
        <v>42</v>
      </c>
      <c r="M10" s="117"/>
      <c r="N10" s="116">
        <f>IF(M10&gt;4,M10*2+4,M10*3)</f>
        <v>0</v>
      </c>
      <c r="O10" s="117">
        <v>5</v>
      </c>
      <c r="P10" s="117">
        <f>O10*2</f>
        <v>10</v>
      </c>
      <c r="Q10" s="117">
        <v>3</v>
      </c>
      <c r="R10" s="117">
        <f>Q10*3</f>
        <v>9</v>
      </c>
      <c r="S10" s="118">
        <f>H10+J10+L10+N10+P10+R10</f>
        <v>133</v>
      </c>
      <c r="T10" s="119"/>
      <c r="U10" s="116">
        <f>IF(T10=0,0,6)</f>
        <v>0</v>
      </c>
      <c r="V10" s="116"/>
      <c r="W10" s="116">
        <f>V10*4</f>
        <v>0</v>
      </c>
      <c r="X10" s="116"/>
      <c r="Y10" s="116">
        <f>X10*3</f>
        <v>0</v>
      </c>
      <c r="Z10" s="116"/>
      <c r="AA10" s="116">
        <f>IF(Z10=0,0,6)</f>
        <v>0</v>
      </c>
      <c r="AB10" s="118">
        <f>U10+W10+Y10+AA10</f>
        <v>0</v>
      </c>
      <c r="AC10" s="119"/>
      <c r="AD10" s="116"/>
      <c r="AE10" s="118"/>
      <c r="AF10" s="119">
        <v>1</v>
      </c>
      <c r="AG10" s="116">
        <f>AF10*12</f>
        <v>12</v>
      </c>
      <c r="AH10" s="116"/>
      <c r="AI10" s="116">
        <f>AH10*5</f>
        <v>0</v>
      </c>
      <c r="AJ10" s="116"/>
      <c r="AK10" s="116">
        <f>AJ10*3</f>
        <v>0</v>
      </c>
      <c r="AL10" s="116"/>
      <c r="AM10" s="116">
        <f>AL10*1</f>
        <v>0</v>
      </c>
      <c r="AN10" s="116"/>
      <c r="AO10" s="116">
        <f>AN10*5</f>
        <v>0</v>
      </c>
      <c r="AP10" s="116"/>
      <c r="AQ10" s="116">
        <f>AP10*5</f>
        <v>0</v>
      </c>
      <c r="AR10" s="116"/>
      <c r="AS10" s="116">
        <f>AR10*1</f>
        <v>0</v>
      </c>
      <c r="AT10" s="116"/>
      <c r="AU10" s="116">
        <f>AT10*0.5</f>
        <v>0</v>
      </c>
      <c r="AV10" s="116"/>
      <c r="AW10" s="121">
        <f>AV10*1</f>
        <v>0</v>
      </c>
      <c r="AX10" s="121">
        <f>IF(AI10+AK10+AM10+AO10+AQ10+AS10+AU10+AW10&gt;10,10,AI10+AK10+AM10+AO10+AQ10+AS10+AU10+AW10)</f>
        <v>0</v>
      </c>
      <c r="AY10" s="122">
        <f>AG10+AX10</f>
        <v>12</v>
      </c>
      <c r="AZ10" s="147">
        <f>S10+AB10+AY10</f>
        <v>145</v>
      </c>
    </row>
    <row r="11" spans="1:52" s="86" customFormat="1" ht="13.5">
      <c r="A11" s="119">
        <v>7</v>
      </c>
      <c r="B11" s="112" t="s">
        <v>95</v>
      </c>
      <c r="C11" s="113">
        <v>22286</v>
      </c>
      <c r="D11" s="142" t="s">
        <v>60</v>
      </c>
      <c r="E11" s="146" t="s">
        <v>29</v>
      </c>
      <c r="F11" s="112" t="s">
        <v>60</v>
      </c>
      <c r="G11" s="144">
        <v>12</v>
      </c>
      <c r="H11" s="116">
        <f>G11*6</f>
        <v>72</v>
      </c>
      <c r="I11" s="116"/>
      <c r="J11" s="116">
        <f>I11*6</f>
        <v>0</v>
      </c>
      <c r="K11" s="116">
        <v>19</v>
      </c>
      <c r="L11" s="116">
        <f>IF(K11&gt;4,K11*2+4,K11*3)</f>
        <v>42</v>
      </c>
      <c r="M11" s="117"/>
      <c r="N11" s="116">
        <f>IF(M11&gt;4,M11*2+4,M11*3)</f>
        <v>0</v>
      </c>
      <c r="O11" s="117">
        <v>5</v>
      </c>
      <c r="P11" s="117">
        <f>O11*2</f>
        <v>10</v>
      </c>
      <c r="Q11" s="117">
        <v>3</v>
      </c>
      <c r="R11" s="117">
        <f>Q11*3</f>
        <v>9</v>
      </c>
      <c r="S11" s="118">
        <f>H11+J11+L11+N11+P11+R11</f>
        <v>133</v>
      </c>
      <c r="T11" s="119"/>
      <c r="U11" s="116">
        <f>IF(T11=0,0,6)</f>
        <v>0</v>
      </c>
      <c r="V11" s="116"/>
      <c r="W11" s="116">
        <f>V11*4</f>
        <v>0</v>
      </c>
      <c r="X11" s="116"/>
      <c r="Y11" s="116">
        <f>X11*3</f>
        <v>0</v>
      </c>
      <c r="Z11" s="116"/>
      <c r="AA11" s="116">
        <f>IF(Z11=0,0,6)</f>
        <v>0</v>
      </c>
      <c r="AB11" s="118">
        <f>U11+W11+Y11+AA11</f>
        <v>0</v>
      </c>
      <c r="AC11" s="119"/>
      <c r="AD11" s="116"/>
      <c r="AE11" s="118"/>
      <c r="AF11" s="119">
        <v>1</v>
      </c>
      <c r="AG11" s="116">
        <f>AF11*12</f>
        <v>12</v>
      </c>
      <c r="AH11" s="116"/>
      <c r="AI11" s="116">
        <f>AH11*5</f>
        <v>0</v>
      </c>
      <c r="AJ11" s="116"/>
      <c r="AK11" s="116">
        <f>AJ11*3</f>
        <v>0</v>
      </c>
      <c r="AL11" s="116"/>
      <c r="AM11" s="116">
        <f>AL11*1</f>
        <v>0</v>
      </c>
      <c r="AN11" s="116"/>
      <c r="AO11" s="116">
        <f>AN11*5</f>
        <v>0</v>
      </c>
      <c r="AP11" s="116"/>
      <c r="AQ11" s="116">
        <f>AP11*5</f>
        <v>0</v>
      </c>
      <c r="AR11" s="116"/>
      <c r="AS11" s="116">
        <f>AR11*1</f>
        <v>0</v>
      </c>
      <c r="AT11" s="116"/>
      <c r="AU11" s="116">
        <f>AT11*0.5</f>
        <v>0</v>
      </c>
      <c r="AV11" s="116"/>
      <c r="AW11" s="121">
        <f>AV11*1</f>
        <v>0</v>
      </c>
      <c r="AX11" s="121">
        <f>IF(AI11+AK11+AM11+AO11+AQ11+AS11+AU11+AW11&gt;10,10,AI11+AK11+AM11+AO11+AQ11+AS11+AU11+AW11)</f>
        <v>0</v>
      </c>
      <c r="AY11" s="122">
        <f>AG11+AX11</f>
        <v>12</v>
      </c>
      <c r="AZ11" s="147">
        <f>S11+AB11+AY11</f>
        <v>145</v>
      </c>
    </row>
    <row r="12" spans="1:52" s="86" customFormat="1" ht="13.5">
      <c r="A12" s="119">
        <v>8</v>
      </c>
      <c r="B12" s="112" t="s">
        <v>110</v>
      </c>
      <c r="C12" s="113">
        <v>23116</v>
      </c>
      <c r="D12" s="142" t="s">
        <v>60</v>
      </c>
      <c r="E12" s="146" t="s">
        <v>29</v>
      </c>
      <c r="F12" s="112" t="s">
        <v>60</v>
      </c>
      <c r="G12" s="144">
        <v>12</v>
      </c>
      <c r="H12" s="116">
        <f>G12*6</f>
        <v>72</v>
      </c>
      <c r="I12" s="116"/>
      <c r="J12" s="116">
        <f>I12*6</f>
        <v>0</v>
      </c>
      <c r="K12" s="116">
        <v>17</v>
      </c>
      <c r="L12" s="116">
        <f>IF(K12&gt;4,K12*2+4,K12*3)</f>
        <v>38</v>
      </c>
      <c r="M12" s="117"/>
      <c r="N12" s="116">
        <f>IF(M12&gt;4,M12*2+4,M12*3)</f>
        <v>0</v>
      </c>
      <c r="O12" s="117">
        <v>5</v>
      </c>
      <c r="P12" s="117">
        <f>O12*2</f>
        <v>10</v>
      </c>
      <c r="Q12" s="117">
        <v>3</v>
      </c>
      <c r="R12" s="117">
        <f>Q12*3</f>
        <v>9</v>
      </c>
      <c r="S12" s="118">
        <f>H12+J12+L12+N12+P12+R12</f>
        <v>129</v>
      </c>
      <c r="T12" s="119"/>
      <c r="U12" s="116">
        <f>IF(T12=0,0,6)</f>
        <v>0</v>
      </c>
      <c r="V12" s="116"/>
      <c r="W12" s="116">
        <f>V12*4</f>
        <v>0</v>
      </c>
      <c r="X12" s="116">
        <v>1</v>
      </c>
      <c r="Y12" s="116">
        <f>X12*3</f>
        <v>3</v>
      </c>
      <c r="Z12" s="116"/>
      <c r="AA12" s="116">
        <f>IF(Z12=0,0,6)</f>
        <v>0</v>
      </c>
      <c r="AB12" s="118">
        <f>U12+W12+Y12+AA12</f>
        <v>3</v>
      </c>
      <c r="AC12" s="119"/>
      <c r="AD12" s="116"/>
      <c r="AE12" s="118"/>
      <c r="AF12" s="119">
        <v>1</v>
      </c>
      <c r="AG12" s="116">
        <f>AF12*12</f>
        <v>12</v>
      </c>
      <c r="AH12" s="116"/>
      <c r="AI12" s="116">
        <f>AH12*5</f>
        <v>0</v>
      </c>
      <c r="AJ12" s="116"/>
      <c r="AK12" s="116">
        <f>AJ12*3</f>
        <v>0</v>
      </c>
      <c r="AL12" s="116"/>
      <c r="AM12" s="116">
        <f>AL12*1</f>
        <v>0</v>
      </c>
      <c r="AN12" s="116"/>
      <c r="AO12" s="116">
        <f>AN12*5</f>
        <v>0</v>
      </c>
      <c r="AP12" s="116"/>
      <c r="AQ12" s="116">
        <f>AP12*5</f>
        <v>0</v>
      </c>
      <c r="AR12" s="116"/>
      <c r="AS12" s="116">
        <f>AR12*1</f>
        <v>0</v>
      </c>
      <c r="AT12" s="116"/>
      <c r="AU12" s="116">
        <f>AT12*0.5</f>
        <v>0</v>
      </c>
      <c r="AV12" s="116"/>
      <c r="AW12" s="121">
        <f>AV12*1</f>
        <v>0</v>
      </c>
      <c r="AX12" s="121">
        <f>IF(AI12+AK12+AM12+AO12+AQ12+AS12+AU12+AW12&gt;10,10,AI12+AK12+AM12+AO12+AQ12+AS12+AU12+AW12)</f>
        <v>0</v>
      </c>
      <c r="AY12" s="122">
        <f>AG12+AX12</f>
        <v>12</v>
      </c>
      <c r="AZ12" s="147">
        <f>S12+AB12+AY12</f>
        <v>144</v>
      </c>
    </row>
    <row r="13" spans="1:52" s="86" customFormat="1" ht="13.5">
      <c r="A13" s="119">
        <v>9</v>
      </c>
      <c r="B13" s="112" t="s">
        <v>115</v>
      </c>
      <c r="C13" s="113">
        <v>19716</v>
      </c>
      <c r="D13" s="142" t="s">
        <v>60</v>
      </c>
      <c r="E13" s="146" t="s">
        <v>29</v>
      </c>
      <c r="F13" s="112" t="s">
        <v>60</v>
      </c>
      <c r="G13" s="144">
        <v>12</v>
      </c>
      <c r="H13" s="116">
        <f>G13*6</f>
        <v>72</v>
      </c>
      <c r="I13" s="116"/>
      <c r="J13" s="116">
        <f>I13*6</f>
        <v>0</v>
      </c>
      <c r="K13" s="116">
        <v>18</v>
      </c>
      <c r="L13" s="116">
        <f>IF(K13&gt;4,K13*2+4,K13*3)</f>
        <v>40</v>
      </c>
      <c r="M13" s="117"/>
      <c r="N13" s="116">
        <f>IF(M13&gt;4,M13*2+4,M13*3)</f>
        <v>0</v>
      </c>
      <c r="O13" s="117">
        <v>5</v>
      </c>
      <c r="P13" s="117">
        <f>O13*2</f>
        <v>10</v>
      </c>
      <c r="Q13" s="117">
        <v>3</v>
      </c>
      <c r="R13" s="117">
        <f>Q13*3</f>
        <v>9</v>
      </c>
      <c r="S13" s="118">
        <f>H13+J13+L13+N13+P13+R13</f>
        <v>131</v>
      </c>
      <c r="T13" s="119"/>
      <c r="U13" s="116">
        <f>IF(T13=0,0,6)</f>
        <v>0</v>
      </c>
      <c r="V13" s="116"/>
      <c r="W13" s="116">
        <f>V13*4</f>
        <v>0</v>
      </c>
      <c r="X13" s="116"/>
      <c r="Y13" s="116">
        <f>X13*3</f>
        <v>0</v>
      </c>
      <c r="Z13" s="116"/>
      <c r="AA13" s="116">
        <f>IF(Z13=0,0,6)</f>
        <v>0</v>
      </c>
      <c r="AB13" s="118">
        <f>U13+W13+Y13+AA13</f>
        <v>0</v>
      </c>
      <c r="AC13" s="119"/>
      <c r="AD13" s="116"/>
      <c r="AE13" s="118"/>
      <c r="AF13" s="119">
        <v>1</v>
      </c>
      <c r="AG13" s="116">
        <f>AF13*12</f>
        <v>12</v>
      </c>
      <c r="AH13" s="116"/>
      <c r="AI13" s="116">
        <f>AH13*5</f>
        <v>0</v>
      </c>
      <c r="AJ13" s="116"/>
      <c r="AK13" s="116">
        <f>AJ13*3</f>
        <v>0</v>
      </c>
      <c r="AL13" s="116"/>
      <c r="AM13" s="116">
        <f>AL13*1</f>
        <v>0</v>
      </c>
      <c r="AN13" s="116"/>
      <c r="AO13" s="116">
        <f>AN13*5</f>
        <v>0</v>
      </c>
      <c r="AP13" s="116"/>
      <c r="AQ13" s="116">
        <f>AP13*5</f>
        <v>0</v>
      </c>
      <c r="AR13" s="116"/>
      <c r="AS13" s="116">
        <f>AR13*1</f>
        <v>0</v>
      </c>
      <c r="AT13" s="116"/>
      <c r="AU13" s="116">
        <f>AT13*0.5</f>
        <v>0</v>
      </c>
      <c r="AV13" s="116"/>
      <c r="AW13" s="121">
        <f>AV13*1</f>
        <v>0</v>
      </c>
      <c r="AX13" s="121">
        <f>IF(AI13+AK13+AM13+AO13+AQ13+AS13+AU13+AW13&gt;10,10,AI13+AK13+AM13+AO13+AQ13+AS13+AU13+AW13)</f>
        <v>0</v>
      </c>
      <c r="AY13" s="122">
        <f>AG13+AX13</f>
        <v>12</v>
      </c>
      <c r="AZ13" s="147">
        <f>S13+AB13+AY13</f>
        <v>143</v>
      </c>
    </row>
    <row r="14" spans="1:52" s="86" customFormat="1" ht="13.5">
      <c r="A14" s="119">
        <v>10</v>
      </c>
      <c r="B14" s="112" t="s">
        <v>100</v>
      </c>
      <c r="C14" s="113">
        <v>23279</v>
      </c>
      <c r="D14" s="142" t="s">
        <v>60</v>
      </c>
      <c r="E14" s="146" t="s">
        <v>29</v>
      </c>
      <c r="F14" s="112" t="s">
        <v>60</v>
      </c>
      <c r="G14" s="144">
        <v>12</v>
      </c>
      <c r="H14" s="116">
        <f>G14*6</f>
        <v>72</v>
      </c>
      <c r="I14" s="116"/>
      <c r="J14" s="116">
        <f>I14*6</f>
        <v>0</v>
      </c>
      <c r="K14" s="116">
        <v>17</v>
      </c>
      <c r="L14" s="116">
        <f>IF(K14&gt;4,K14*2+4,K14*3)</f>
        <v>38</v>
      </c>
      <c r="M14" s="117"/>
      <c r="N14" s="116">
        <f>IF(M14&gt;4,M14*2+4,M14*3)</f>
        <v>0</v>
      </c>
      <c r="O14" s="117">
        <v>5</v>
      </c>
      <c r="P14" s="117">
        <f>O14*2</f>
        <v>10</v>
      </c>
      <c r="Q14" s="117">
        <v>3</v>
      </c>
      <c r="R14" s="117">
        <f>Q14*3</f>
        <v>9</v>
      </c>
      <c r="S14" s="118">
        <f>H14+J14+L14+N14+P14+R14</f>
        <v>129</v>
      </c>
      <c r="T14" s="119"/>
      <c r="U14" s="116">
        <f>IF(T14=0,0,6)</f>
        <v>0</v>
      </c>
      <c r="V14" s="116"/>
      <c r="W14" s="116">
        <f>V14*4</f>
        <v>0</v>
      </c>
      <c r="X14" s="116"/>
      <c r="Y14" s="116">
        <f>X14*3</f>
        <v>0</v>
      </c>
      <c r="Z14" s="116"/>
      <c r="AA14" s="116">
        <f>IF(Z14=0,0,6)</f>
        <v>0</v>
      </c>
      <c r="AB14" s="118">
        <f>U14+W14+Y14+AA14</f>
        <v>0</v>
      </c>
      <c r="AC14" s="119"/>
      <c r="AD14" s="116"/>
      <c r="AE14" s="118"/>
      <c r="AF14" s="119">
        <v>1</v>
      </c>
      <c r="AG14" s="116">
        <f>AF14*12</f>
        <v>12</v>
      </c>
      <c r="AH14" s="116"/>
      <c r="AI14" s="116">
        <f>AH14*5</f>
        <v>0</v>
      </c>
      <c r="AJ14" s="116"/>
      <c r="AK14" s="116">
        <f>AJ14*3</f>
        <v>0</v>
      </c>
      <c r="AL14" s="116">
        <v>1</v>
      </c>
      <c r="AM14" s="116">
        <f>AL14*1</f>
        <v>1</v>
      </c>
      <c r="AN14" s="116"/>
      <c r="AO14" s="116">
        <f>AN14*5</f>
        <v>0</v>
      </c>
      <c r="AP14" s="116"/>
      <c r="AQ14" s="116">
        <f>AP14*5</f>
        <v>0</v>
      </c>
      <c r="AR14" s="116"/>
      <c r="AS14" s="116">
        <f>AR14*1</f>
        <v>0</v>
      </c>
      <c r="AT14" s="116"/>
      <c r="AU14" s="116">
        <f>AT14*0.5</f>
        <v>0</v>
      </c>
      <c r="AV14" s="116"/>
      <c r="AW14" s="121">
        <f>AV14*1</f>
        <v>0</v>
      </c>
      <c r="AX14" s="121">
        <f>IF(AI14+AK14+AM14+AO14+AQ14+AS14+AU14+AW14&gt;10,10,AI14+AK14+AM14+AO14+AQ14+AS14+AU14+AW14)</f>
        <v>1</v>
      </c>
      <c r="AY14" s="122">
        <f>AG14+AX14</f>
        <v>13</v>
      </c>
      <c r="AZ14" s="147">
        <f>S14+AB14+AY14</f>
        <v>142</v>
      </c>
    </row>
    <row r="15" spans="1:52" s="86" customFormat="1" ht="13.5">
      <c r="A15" s="119">
        <v>11</v>
      </c>
      <c r="B15" s="112" t="s">
        <v>106</v>
      </c>
      <c r="C15" s="113">
        <v>19980</v>
      </c>
      <c r="D15" s="142" t="s">
        <v>60</v>
      </c>
      <c r="E15" s="146" t="s">
        <v>29</v>
      </c>
      <c r="F15" s="112" t="s">
        <v>60</v>
      </c>
      <c r="G15" s="144">
        <v>12</v>
      </c>
      <c r="H15" s="116">
        <f>G15*6</f>
        <v>72</v>
      </c>
      <c r="I15" s="116"/>
      <c r="J15" s="116">
        <f>I15*6</f>
        <v>0</v>
      </c>
      <c r="K15" s="116">
        <v>17</v>
      </c>
      <c r="L15" s="116">
        <f>IF(K15&gt;4,K15*2+4,K15*3)</f>
        <v>38</v>
      </c>
      <c r="M15" s="117"/>
      <c r="N15" s="116">
        <f>IF(M15&gt;4,M15*2+4,M15*3)</f>
        <v>0</v>
      </c>
      <c r="O15" s="117">
        <v>5</v>
      </c>
      <c r="P15" s="117">
        <f>O15*2</f>
        <v>10</v>
      </c>
      <c r="Q15" s="117">
        <v>3</v>
      </c>
      <c r="R15" s="117">
        <f>Q15*3</f>
        <v>9</v>
      </c>
      <c r="S15" s="118">
        <f>H15+J15+L15+N15+P15+R15</f>
        <v>129</v>
      </c>
      <c r="T15" s="119"/>
      <c r="U15" s="116">
        <f>IF(T15=0,0,6)</f>
        <v>0</v>
      </c>
      <c r="V15" s="116"/>
      <c r="W15" s="116">
        <f>V15*4</f>
        <v>0</v>
      </c>
      <c r="X15" s="116"/>
      <c r="Y15" s="116">
        <f>X15*3</f>
        <v>0</v>
      </c>
      <c r="Z15" s="116"/>
      <c r="AA15" s="116">
        <f>IF(Z15=0,0,6)</f>
        <v>0</v>
      </c>
      <c r="AB15" s="118">
        <f>U15+W15+Y15+AA15</f>
        <v>0</v>
      </c>
      <c r="AC15" s="119"/>
      <c r="AD15" s="116"/>
      <c r="AE15" s="118"/>
      <c r="AF15" s="119">
        <v>1</v>
      </c>
      <c r="AG15" s="116">
        <f>AF15*12</f>
        <v>12</v>
      </c>
      <c r="AH15" s="116"/>
      <c r="AI15" s="116">
        <f>AH15*5</f>
        <v>0</v>
      </c>
      <c r="AJ15" s="116"/>
      <c r="AK15" s="116">
        <f>AJ15*3</f>
        <v>0</v>
      </c>
      <c r="AL15" s="116"/>
      <c r="AM15" s="116">
        <f>AL15*1</f>
        <v>0</v>
      </c>
      <c r="AN15" s="116"/>
      <c r="AO15" s="116">
        <f>AN15*5</f>
        <v>0</v>
      </c>
      <c r="AP15" s="116"/>
      <c r="AQ15" s="116">
        <f>AP15*5</f>
        <v>0</v>
      </c>
      <c r="AR15" s="116"/>
      <c r="AS15" s="116">
        <f>AR15*1</f>
        <v>0</v>
      </c>
      <c r="AT15" s="116"/>
      <c r="AU15" s="116">
        <f>AT15*0.5</f>
        <v>0</v>
      </c>
      <c r="AV15" s="116"/>
      <c r="AW15" s="121">
        <f>AV15*1</f>
        <v>0</v>
      </c>
      <c r="AX15" s="121">
        <f>IF(AI15+AK15+AM15+AO15+AQ15+AS15+AU15+AW15&gt;10,10,AI15+AK15+AM15+AO15+AQ15+AS15+AU15+AW15)</f>
        <v>0</v>
      </c>
      <c r="AY15" s="122">
        <f>AG15+AX15</f>
        <v>12</v>
      </c>
      <c r="AZ15" s="147">
        <f>S15+AB15+AY15</f>
        <v>141</v>
      </c>
    </row>
    <row r="16" spans="1:52" s="86" customFormat="1" ht="13.5">
      <c r="A16" s="119">
        <v>12</v>
      </c>
      <c r="B16" s="112" t="s">
        <v>103</v>
      </c>
      <c r="C16" s="113">
        <v>20246</v>
      </c>
      <c r="D16" s="142" t="s">
        <v>60</v>
      </c>
      <c r="E16" s="146" t="s">
        <v>29</v>
      </c>
      <c r="F16" s="112" t="s">
        <v>60</v>
      </c>
      <c r="G16" s="144">
        <v>12</v>
      </c>
      <c r="H16" s="116">
        <f>G16*6</f>
        <v>72</v>
      </c>
      <c r="I16" s="116"/>
      <c r="J16" s="116">
        <f>I16*6</f>
        <v>0</v>
      </c>
      <c r="K16" s="116">
        <v>17</v>
      </c>
      <c r="L16" s="116">
        <f>IF(K16&gt;4,K16*2+4,K16*3)</f>
        <v>38</v>
      </c>
      <c r="M16" s="117"/>
      <c r="N16" s="116">
        <f>IF(M16&gt;4,M16*2+4,M16*3)</f>
        <v>0</v>
      </c>
      <c r="O16" s="117">
        <v>5</v>
      </c>
      <c r="P16" s="117">
        <f>O16*2</f>
        <v>10</v>
      </c>
      <c r="Q16" s="117">
        <v>3</v>
      </c>
      <c r="R16" s="117">
        <f>Q16*3</f>
        <v>9</v>
      </c>
      <c r="S16" s="118">
        <f>H16+J16+L16+N16+P16+R16</f>
        <v>129</v>
      </c>
      <c r="T16" s="119"/>
      <c r="U16" s="116">
        <f>IF(T16=0,0,6)</f>
        <v>0</v>
      </c>
      <c r="V16" s="116"/>
      <c r="W16" s="116">
        <f>V16*4</f>
        <v>0</v>
      </c>
      <c r="X16" s="116"/>
      <c r="Y16" s="116">
        <f>X16*3</f>
        <v>0</v>
      </c>
      <c r="Z16" s="116"/>
      <c r="AA16" s="116">
        <f>IF(Z16=0,0,6)</f>
        <v>0</v>
      </c>
      <c r="AB16" s="118">
        <f>U16+W16+Y16+AA16</f>
        <v>0</v>
      </c>
      <c r="AC16" s="119"/>
      <c r="AD16" s="116"/>
      <c r="AE16" s="118"/>
      <c r="AF16" s="119">
        <v>1</v>
      </c>
      <c r="AG16" s="116">
        <f>AF16*12</f>
        <v>12</v>
      </c>
      <c r="AH16" s="116"/>
      <c r="AI16" s="116">
        <f>AH16*5</f>
        <v>0</v>
      </c>
      <c r="AJ16" s="116"/>
      <c r="AK16" s="116">
        <f>AJ16*3</f>
        <v>0</v>
      </c>
      <c r="AL16" s="116"/>
      <c r="AM16" s="116">
        <f>AL16*1</f>
        <v>0</v>
      </c>
      <c r="AN16" s="116"/>
      <c r="AO16" s="116">
        <f>AN16*5</f>
        <v>0</v>
      </c>
      <c r="AP16" s="116"/>
      <c r="AQ16" s="116">
        <f>AP16*5</f>
        <v>0</v>
      </c>
      <c r="AR16" s="116"/>
      <c r="AS16" s="116">
        <f>AR16*1</f>
        <v>0</v>
      </c>
      <c r="AT16" s="116"/>
      <c r="AU16" s="116">
        <f>AT16*0.5</f>
        <v>0</v>
      </c>
      <c r="AV16" s="116"/>
      <c r="AW16" s="121">
        <f>AV16*1</f>
        <v>0</v>
      </c>
      <c r="AX16" s="121">
        <f>IF(AI16+AK16+AM16+AO16+AQ16+AS16+AU16+AW16&gt;10,10,AI16+AK16+AM16+AO16+AQ16+AS16+AU16+AW16)</f>
        <v>0</v>
      </c>
      <c r="AY16" s="122">
        <f>AG16+AX16</f>
        <v>12</v>
      </c>
      <c r="AZ16" s="147">
        <f>S16+AB16+AY16</f>
        <v>141</v>
      </c>
    </row>
    <row r="17" spans="1:52" s="86" customFormat="1" ht="13.5">
      <c r="A17" s="119">
        <v>13</v>
      </c>
      <c r="B17" s="112" t="s">
        <v>118</v>
      </c>
      <c r="C17" s="113">
        <v>22331</v>
      </c>
      <c r="D17" s="142" t="s">
        <v>60</v>
      </c>
      <c r="E17" s="146" t="s">
        <v>29</v>
      </c>
      <c r="F17" s="112" t="s">
        <v>60</v>
      </c>
      <c r="G17" s="144">
        <v>12</v>
      </c>
      <c r="H17" s="116">
        <f>G17*6</f>
        <v>72</v>
      </c>
      <c r="I17" s="116"/>
      <c r="J17" s="116">
        <f>I17*6</f>
        <v>0</v>
      </c>
      <c r="K17" s="116">
        <v>16</v>
      </c>
      <c r="L17" s="116">
        <f>IF(K17&gt;4,K17*2+4,K17*3)</f>
        <v>36</v>
      </c>
      <c r="M17" s="117"/>
      <c r="N17" s="116">
        <v>0</v>
      </c>
      <c r="O17" s="117">
        <v>5</v>
      </c>
      <c r="P17" s="117">
        <f>O17*2</f>
        <v>10</v>
      </c>
      <c r="Q17" s="117">
        <v>3</v>
      </c>
      <c r="R17" s="117">
        <f>Q17*3</f>
        <v>9</v>
      </c>
      <c r="S17" s="118">
        <f>H17+J17+L17+N17+P17+R17</f>
        <v>127</v>
      </c>
      <c r="T17" s="119"/>
      <c r="U17" s="116">
        <f>IF(T17=0,0,6)</f>
        <v>0</v>
      </c>
      <c r="V17" s="116"/>
      <c r="W17" s="116">
        <f>V17*4</f>
        <v>0</v>
      </c>
      <c r="X17" s="116"/>
      <c r="Y17" s="116">
        <f>X17*3</f>
        <v>0</v>
      </c>
      <c r="Z17" s="116"/>
      <c r="AA17" s="116">
        <f>IF(Z17=0,0,6)</f>
        <v>0</v>
      </c>
      <c r="AB17" s="118">
        <f>U17+W17+Y17+AA17</f>
        <v>0</v>
      </c>
      <c r="AC17" s="119"/>
      <c r="AD17" s="116"/>
      <c r="AE17" s="118"/>
      <c r="AF17" s="119">
        <v>1</v>
      </c>
      <c r="AG17" s="116">
        <f>AF17*12</f>
        <v>12</v>
      </c>
      <c r="AH17" s="116"/>
      <c r="AI17" s="116">
        <f>AH17*5</f>
        <v>0</v>
      </c>
      <c r="AJ17" s="116"/>
      <c r="AK17" s="116">
        <f>AJ17*3</f>
        <v>0</v>
      </c>
      <c r="AL17" s="116"/>
      <c r="AM17" s="116">
        <f>AL17*1</f>
        <v>0</v>
      </c>
      <c r="AN17" s="116"/>
      <c r="AO17" s="116">
        <f>AN17*5</f>
        <v>0</v>
      </c>
      <c r="AP17" s="116"/>
      <c r="AQ17" s="116">
        <f>AP17*5</f>
        <v>0</v>
      </c>
      <c r="AR17" s="116"/>
      <c r="AS17" s="116">
        <f>AR17*1</f>
        <v>0</v>
      </c>
      <c r="AT17" s="116"/>
      <c r="AU17" s="116">
        <f>AT17*0.5</f>
        <v>0</v>
      </c>
      <c r="AV17" s="116"/>
      <c r="AW17" s="121">
        <f>AV17*1</f>
        <v>0</v>
      </c>
      <c r="AX17" s="121">
        <f>IF(AI17+AK17+AM17+AO17+AQ17+AS17+AU17+AW17&gt;10,10,AI17+AK17+AM17+AO17+AQ17+AS17+AU17+AW17)</f>
        <v>0</v>
      </c>
      <c r="AY17" s="122">
        <f>AG17+AX17</f>
        <v>12</v>
      </c>
      <c r="AZ17" s="147">
        <f>S17+AB17+AY17</f>
        <v>139</v>
      </c>
    </row>
    <row r="18" spans="1:52" s="86" customFormat="1" ht="13.5">
      <c r="A18" s="119">
        <v>14</v>
      </c>
      <c r="B18" s="112" t="s">
        <v>113</v>
      </c>
      <c r="C18" s="113">
        <v>19021</v>
      </c>
      <c r="D18" s="142" t="s">
        <v>60</v>
      </c>
      <c r="E18" s="146" t="s">
        <v>29</v>
      </c>
      <c r="F18" s="112" t="s">
        <v>60</v>
      </c>
      <c r="G18" s="144">
        <v>11</v>
      </c>
      <c r="H18" s="116">
        <f>G18*6</f>
        <v>66</v>
      </c>
      <c r="I18" s="116"/>
      <c r="J18" s="116">
        <f>I18*6</f>
        <v>0</v>
      </c>
      <c r="K18" s="116">
        <v>20</v>
      </c>
      <c r="L18" s="116">
        <f>IF(K18&gt;4,K18*2+4,K18*3)</f>
        <v>44</v>
      </c>
      <c r="M18" s="117"/>
      <c r="N18" s="116">
        <f>IF(M18&gt;4,M18*2+4,M18*3)</f>
        <v>0</v>
      </c>
      <c r="O18" s="117">
        <v>5</v>
      </c>
      <c r="P18" s="117">
        <f>O18*2</f>
        <v>10</v>
      </c>
      <c r="Q18" s="117">
        <v>2</v>
      </c>
      <c r="R18" s="117">
        <f>Q18*3</f>
        <v>6</v>
      </c>
      <c r="S18" s="118">
        <f>H18+J18+L18+N18+P18+R18</f>
        <v>126</v>
      </c>
      <c r="T18" s="119"/>
      <c r="U18" s="116">
        <f>IF(T18=0,0,6)</f>
        <v>0</v>
      </c>
      <c r="V18" s="116"/>
      <c r="W18" s="116">
        <f>V18*4</f>
        <v>0</v>
      </c>
      <c r="X18" s="116"/>
      <c r="Y18" s="116">
        <f>X18*3</f>
        <v>0</v>
      </c>
      <c r="Z18" s="116"/>
      <c r="AA18" s="116">
        <f>IF(Z18=0,0,6)</f>
        <v>0</v>
      </c>
      <c r="AB18" s="118">
        <f>U18+W18+Y18+AA18</f>
        <v>0</v>
      </c>
      <c r="AC18" s="119"/>
      <c r="AD18" s="116"/>
      <c r="AE18" s="118"/>
      <c r="AF18" s="119">
        <v>1</v>
      </c>
      <c r="AG18" s="116">
        <f>AF18*12</f>
        <v>12</v>
      </c>
      <c r="AH18" s="116"/>
      <c r="AI18" s="116">
        <f>AH18*5</f>
        <v>0</v>
      </c>
      <c r="AJ18" s="116"/>
      <c r="AK18" s="116">
        <f>AJ18*3</f>
        <v>0</v>
      </c>
      <c r="AL18" s="116"/>
      <c r="AM18" s="116">
        <f>AL18*1</f>
        <v>0</v>
      </c>
      <c r="AN18" s="116"/>
      <c r="AO18" s="116">
        <f>AN18*5</f>
        <v>0</v>
      </c>
      <c r="AP18" s="116"/>
      <c r="AQ18" s="116">
        <f>AP18*5</f>
        <v>0</v>
      </c>
      <c r="AR18" s="116"/>
      <c r="AS18" s="116">
        <f>AR18*1</f>
        <v>0</v>
      </c>
      <c r="AT18" s="116"/>
      <c r="AU18" s="116">
        <f>AT18*0.5</f>
        <v>0</v>
      </c>
      <c r="AV18" s="116"/>
      <c r="AW18" s="121">
        <f>AV18*1</f>
        <v>0</v>
      </c>
      <c r="AX18" s="121">
        <f>IF(AI18+AK18+AM18+AO18+AQ18+AS18+AU18+AW18&gt;10,10,AI18+AK18+AM18+AO18+AQ18+AS18+AU18+AW18)</f>
        <v>0</v>
      </c>
      <c r="AY18" s="122">
        <f>AG18+AX18</f>
        <v>12</v>
      </c>
      <c r="AZ18" s="147">
        <f>S18+AB18+AY18</f>
        <v>138</v>
      </c>
    </row>
    <row r="19" spans="1:52" s="86" customFormat="1" ht="12.75" customHeight="1">
      <c r="A19" s="119">
        <v>15</v>
      </c>
      <c r="B19" s="112" t="s">
        <v>272</v>
      </c>
      <c r="C19" s="113">
        <v>20869</v>
      </c>
      <c r="D19" s="142" t="s">
        <v>60</v>
      </c>
      <c r="E19" s="146" t="s">
        <v>29</v>
      </c>
      <c r="F19" s="112" t="s">
        <v>60</v>
      </c>
      <c r="G19" s="144">
        <v>12</v>
      </c>
      <c r="H19" s="116">
        <f>G19*6</f>
        <v>72</v>
      </c>
      <c r="I19" s="116"/>
      <c r="J19" s="116">
        <f>I19*6</f>
        <v>0</v>
      </c>
      <c r="K19" s="116">
        <v>13</v>
      </c>
      <c r="L19" s="116">
        <f>IF(K19&gt;4,K19*2+4,K19*3)</f>
        <v>30</v>
      </c>
      <c r="M19" s="117"/>
      <c r="N19" s="116">
        <f>IF(M19&gt;4,M19*2+4,M19*3)</f>
        <v>0</v>
      </c>
      <c r="O19" s="117">
        <v>5</v>
      </c>
      <c r="P19" s="117">
        <f>O19*2</f>
        <v>10</v>
      </c>
      <c r="Q19" s="117">
        <v>3</v>
      </c>
      <c r="R19" s="117">
        <f>Q19*3</f>
        <v>9</v>
      </c>
      <c r="S19" s="118">
        <f>H19+J19+L19+N19+P19+R19</f>
        <v>121</v>
      </c>
      <c r="T19" s="119"/>
      <c r="U19" s="116">
        <f>IF(T19=0,0,6)</f>
        <v>0</v>
      </c>
      <c r="V19" s="116"/>
      <c r="W19" s="116">
        <f>V19*4</f>
        <v>0</v>
      </c>
      <c r="X19" s="116"/>
      <c r="Y19" s="116">
        <f>X19*3</f>
        <v>0</v>
      </c>
      <c r="Z19" s="116"/>
      <c r="AA19" s="116">
        <f>IF(Z19=0,0,6)</f>
        <v>0</v>
      </c>
      <c r="AB19" s="118">
        <f>U19+W19+Y19+AA19</f>
        <v>0</v>
      </c>
      <c r="AC19" s="119"/>
      <c r="AD19" s="116"/>
      <c r="AE19" s="118"/>
      <c r="AF19" s="119">
        <v>1</v>
      </c>
      <c r="AG19" s="116">
        <f>AF19*12</f>
        <v>12</v>
      </c>
      <c r="AH19" s="116"/>
      <c r="AI19" s="116">
        <f>AH19*5</f>
        <v>0</v>
      </c>
      <c r="AJ19" s="116">
        <v>1</v>
      </c>
      <c r="AK19" s="116">
        <f>AJ19*3</f>
        <v>3</v>
      </c>
      <c r="AL19" s="116"/>
      <c r="AM19" s="116">
        <f>AL19*1</f>
        <v>0</v>
      </c>
      <c r="AN19" s="116"/>
      <c r="AO19" s="116">
        <f>AN19*5</f>
        <v>0</v>
      </c>
      <c r="AP19" s="116"/>
      <c r="AQ19" s="116">
        <f>AP19*5</f>
        <v>0</v>
      </c>
      <c r="AR19" s="116"/>
      <c r="AS19" s="116">
        <f>AR19*1</f>
        <v>0</v>
      </c>
      <c r="AT19" s="116"/>
      <c r="AU19" s="116">
        <f>AT19*0.5</f>
        <v>0</v>
      </c>
      <c r="AV19" s="116"/>
      <c r="AW19" s="121">
        <f>AV19*1</f>
        <v>0</v>
      </c>
      <c r="AX19" s="121">
        <f>IF(AI19+AK19+AM19+AO19+AQ19+AS19+AU19+AW19&gt;10,10,AI19+AK19+AM19+AO19+AQ19+AS19+AU19+AW19)</f>
        <v>3</v>
      </c>
      <c r="AY19" s="122">
        <f>AG19+AX19</f>
        <v>15</v>
      </c>
      <c r="AZ19" s="147">
        <f>S19+AB19+AY19</f>
        <v>136</v>
      </c>
    </row>
    <row r="20" spans="1:52" s="86" customFormat="1" ht="13.5">
      <c r="A20" s="119">
        <v>16</v>
      </c>
      <c r="B20" s="112" t="s">
        <v>108</v>
      </c>
      <c r="C20" s="113">
        <v>19929</v>
      </c>
      <c r="D20" s="142" t="s">
        <v>34</v>
      </c>
      <c r="E20" s="146" t="s">
        <v>29</v>
      </c>
      <c r="F20" s="112" t="s">
        <v>60</v>
      </c>
      <c r="G20" s="144">
        <v>12</v>
      </c>
      <c r="H20" s="116">
        <f>G20*6</f>
        <v>72</v>
      </c>
      <c r="I20" s="116"/>
      <c r="J20" s="116">
        <f>I20*6</f>
        <v>0</v>
      </c>
      <c r="K20" s="116">
        <v>14</v>
      </c>
      <c r="L20" s="116">
        <f>IF(K20&gt;4,K20*2+4,K20*3)</f>
        <v>32</v>
      </c>
      <c r="M20" s="117"/>
      <c r="N20" s="116">
        <f>IF(M20&gt;4,M20*2+4,M20*3)</f>
        <v>0</v>
      </c>
      <c r="O20" s="117">
        <v>5</v>
      </c>
      <c r="P20" s="117">
        <f>O20*2</f>
        <v>10</v>
      </c>
      <c r="Q20" s="117">
        <v>3</v>
      </c>
      <c r="R20" s="117">
        <f>Q20*3</f>
        <v>9</v>
      </c>
      <c r="S20" s="118">
        <f>H20+J20+L20+N20+P20+R20</f>
        <v>123</v>
      </c>
      <c r="T20" s="119"/>
      <c r="U20" s="116">
        <f>IF(T20=0,0,6)</f>
        <v>0</v>
      </c>
      <c r="V20" s="116"/>
      <c r="W20" s="116">
        <f>V20*4</f>
        <v>0</v>
      </c>
      <c r="X20" s="116"/>
      <c r="Y20" s="116">
        <f>X20*3</f>
        <v>0</v>
      </c>
      <c r="Z20" s="116"/>
      <c r="AA20" s="116">
        <f>IF(Z20=0,0,6)</f>
        <v>0</v>
      </c>
      <c r="AB20" s="118">
        <f>U20+W20+Y20+AA20</f>
        <v>0</v>
      </c>
      <c r="AC20" s="119"/>
      <c r="AD20" s="116"/>
      <c r="AE20" s="118"/>
      <c r="AF20" s="119">
        <v>1</v>
      </c>
      <c r="AG20" s="116">
        <f>AF20*12</f>
        <v>12</v>
      </c>
      <c r="AH20" s="116"/>
      <c r="AI20" s="116">
        <f>AH20*5</f>
        <v>0</v>
      </c>
      <c r="AJ20" s="116"/>
      <c r="AK20" s="116">
        <f>AJ20*3</f>
        <v>0</v>
      </c>
      <c r="AL20" s="116"/>
      <c r="AM20" s="116">
        <f>AL20*1</f>
        <v>0</v>
      </c>
      <c r="AN20" s="116"/>
      <c r="AO20" s="116">
        <f>AN20*5</f>
        <v>0</v>
      </c>
      <c r="AP20" s="116"/>
      <c r="AQ20" s="116">
        <f>AP20*5</f>
        <v>0</v>
      </c>
      <c r="AR20" s="116"/>
      <c r="AS20" s="116">
        <f>AR20*1</f>
        <v>0</v>
      </c>
      <c r="AT20" s="116"/>
      <c r="AU20" s="116">
        <f>AT20*0.5</f>
        <v>0</v>
      </c>
      <c r="AV20" s="116"/>
      <c r="AW20" s="121">
        <f>AV20*1</f>
        <v>0</v>
      </c>
      <c r="AX20" s="121">
        <f>IF(AI20+AK20+AM20+AO20+AQ20+AS20+AU20+AW20&gt;10,10,AI20+AK20+AM20+AO20+AQ20+AS20+AU20+AW20)</f>
        <v>0</v>
      </c>
      <c r="AY20" s="122">
        <f>AG20+AX20</f>
        <v>12</v>
      </c>
      <c r="AZ20" s="147">
        <f>S20+AB20+AY20</f>
        <v>135</v>
      </c>
    </row>
    <row r="21" spans="1:52" s="86" customFormat="1" ht="13.5">
      <c r="A21" s="119">
        <v>17</v>
      </c>
      <c r="B21" s="112" t="s">
        <v>101</v>
      </c>
      <c r="C21" s="113">
        <v>22253</v>
      </c>
      <c r="D21" s="142" t="s">
        <v>36</v>
      </c>
      <c r="E21" s="146" t="s">
        <v>30</v>
      </c>
      <c r="F21" s="112" t="s">
        <v>60</v>
      </c>
      <c r="G21" s="144">
        <v>10</v>
      </c>
      <c r="H21" s="116">
        <f>G21*6</f>
        <v>60</v>
      </c>
      <c r="I21" s="116"/>
      <c r="J21" s="116">
        <f>I21*6</f>
        <v>0</v>
      </c>
      <c r="K21" s="116">
        <v>20</v>
      </c>
      <c r="L21" s="116">
        <f>IF(K21&gt;4,K21*2+4,K21*3)</f>
        <v>44</v>
      </c>
      <c r="M21" s="117"/>
      <c r="N21" s="116">
        <f>IF(M21&gt;4,M21*2+4,M21*3)</f>
        <v>0</v>
      </c>
      <c r="O21" s="117">
        <v>5</v>
      </c>
      <c r="P21" s="117">
        <f>O21*2</f>
        <v>10</v>
      </c>
      <c r="Q21" s="117">
        <v>3</v>
      </c>
      <c r="R21" s="117">
        <f>Q21*3</f>
        <v>9</v>
      </c>
      <c r="S21" s="118">
        <f>H21+J21+L21+N21+P21+R21</f>
        <v>123</v>
      </c>
      <c r="T21" s="119"/>
      <c r="U21" s="116">
        <f>IF(T21=0,0,6)</f>
        <v>0</v>
      </c>
      <c r="V21" s="116"/>
      <c r="W21" s="116">
        <f>V21*4</f>
        <v>0</v>
      </c>
      <c r="X21" s="116"/>
      <c r="Y21" s="116">
        <f>X21*3</f>
        <v>0</v>
      </c>
      <c r="Z21" s="116"/>
      <c r="AA21" s="116">
        <f>IF(Z21=0,0,6)</f>
        <v>0</v>
      </c>
      <c r="AB21" s="118">
        <f>U21+W21+Y21+AA21</f>
        <v>0</v>
      </c>
      <c r="AC21" s="119"/>
      <c r="AD21" s="116"/>
      <c r="AE21" s="118"/>
      <c r="AF21" s="119">
        <v>1</v>
      </c>
      <c r="AG21" s="116">
        <f>AF21*12</f>
        <v>12</v>
      </c>
      <c r="AH21" s="116"/>
      <c r="AI21" s="116">
        <f>AH21*5</f>
        <v>0</v>
      </c>
      <c r="AJ21" s="116"/>
      <c r="AK21" s="116">
        <f>AJ21*3</f>
        <v>0</v>
      </c>
      <c r="AL21" s="116"/>
      <c r="AM21" s="116">
        <f>AL21*1</f>
        <v>0</v>
      </c>
      <c r="AN21" s="116"/>
      <c r="AO21" s="116">
        <f>AN21*5</f>
        <v>0</v>
      </c>
      <c r="AP21" s="116"/>
      <c r="AQ21" s="116">
        <f>AP21*5</f>
        <v>0</v>
      </c>
      <c r="AR21" s="116"/>
      <c r="AS21" s="116">
        <f>AR21*1</f>
        <v>0</v>
      </c>
      <c r="AT21" s="116"/>
      <c r="AU21" s="116">
        <f>AT21*0.5</f>
        <v>0</v>
      </c>
      <c r="AV21" s="116"/>
      <c r="AW21" s="121">
        <f>AV21*1</f>
        <v>0</v>
      </c>
      <c r="AX21" s="121">
        <f>IF(AI21+AK21+AM21+AO21+AQ21+AS21+AU21+AW21&gt;10,10,AI21+AK21+AM21+AO21+AQ21+AS21+AU21+AW21)</f>
        <v>0</v>
      </c>
      <c r="AY21" s="122">
        <f>AG21+AX21</f>
        <v>12</v>
      </c>
      <c r="AZ21" s="147">
        <f>S21+AB21+AY21</f>
        <v>135</v>
      </c>
    </row>
    <row r="22" spans="1:52" s="86" customFormat="1" ht="13.5">
      <c r="A22" s="119">
        <v>18</v>
      </c>
      <c r="B22" s="112" t="s">
        <v>96</v>
      </c>
      <c r="C22" s="113">
        <v>21070</v>
      </c>
      <c r="D22" s="142" t="s">
        <v>36</v>
      </c>
      <c r="E22" s="146" t="s">
        <v>29</v>
      </c>
      <c r="F22" s="112" t="s">
        <v>60</v>
      </c>
      <c r="G22" s="144">
        <v>12</v>
      </c>
      <c r="H22" s="116">
        <f>G22*6</f>
        <v>72</v>
      </c>
      <c r="I22" s="116"/>
      <c r="J22" s="116">
        <f>I22*6</f>
        <v>0</v>
      </c>
      <c r="K22" s="116">
        <v>15</v>
      </c>
      <c r="L22" s="116">
        <f>IF(K22&gt;4,K22*2+4,K22*3)</f>
        <v>34</v>
      </c>
      <c r="M22" s="117"/>
      <c r="N22" s="116">
        <f>IF(M22&gt;4,M22*2+4,M22*3)</f>
        <v>0</v>
      </c>
      <c r="O22" s="117">
        <v>5</v>
      </c>
      <c r="P22" s="117">
        <f>O22*2</f>
        <v>10</v>
      </c>
      <c r="Q22" s="117">
        <v>2</v>
      </c>
      <c r="R22" s="117">
        <f>Q22*3</f>
        <v>6</v>
      </c>
      <c r="S22" s="118">
        <f>H22+J22+L22+N22+P22+R22</f>
        <v>122</v>
      </c>
      <c r="T22" s="119"/>
      <c r="U22" s="116">
        <f>IF(T22=0,0,6)</f>
        <v>0</v>
      </c>
      <c r="V22" s="116"/>
      <c r="W22" s="116">
        <f>V22*4</f>
        <v>0</v>
      </c>
      <c r="X22" s="116"/>
      <c r="Y22" s="116">
        <f>X22*3</f>
        <v>0</v>
      </c>
      <c r="Z22" s="116"/>
      <c r="AA22" s="116">
        <f>IF(Z22=0,0,6)</f>
        <v>0</v>
      </c>
      <c r="AB22" s="118">
        <f>U22+W22+Y22+AA22</f>
        <v>0</v>
      </c>
      <c r="AC22" s="119"/>
      <c r="AD22" s="116"/>
      <c r="AE22" s="118"/>
      <c r="AF22" s="119">
        <v>1</v>
      </c>
      <c r="AG22" s="116">
        <f>AF22*12</f>
        <v>12</v>
      </c>
      <c r="AH22" s="116"/>
      <c r="AI22" s="116">
        <f>AH22*5</f>
        <v>0</v>
      </c>
      <c r="AJ22" s="116"/>
      <c r="AK22" s="116">
        <f>AJ22*3</f>
        <v>0</v>
      </c>
      <c r="AL22" s="116"/>
      <c r="AM22" s="116">
        <f>AL22*1</f>
        <v>0</v>
      </c>
      <c r="AN22" s="116"/>
      <c r="AO22" s="116">
        <f>AN22*5</f>
        <v>0</v>
      </c>
      <c r="AP22" s="116"/>
      <c r="AQ22" s="116">
        <f>AP22*5</f>
        <v>0</v>
      </c>
      <c r="AR22" s="116"/>
      <c r="AS22" s="116">
        <f>AR22*1</f>
        <v>0</v>
      </c>
      <c r="AT22" s="116"/>
      <c r="AU22" s="116">
        <f>AT22*0.5</f>
        <v>0</v>
      </c>
      <c r="AV22" s="116"/>
      <c r="AW22" s="121">
        <f>AV22*1</f>
        <v>0</v>
      </c>
      <c r="AX22" s="121">
        <f>IF(AI22+AK22+AM22+AO22+AQ22+AS22+AU22+AW22&gt;10,10,AI22+AK22+AM22+AO22+AQ22+AS22+AU22+AW22)</f>
        <v>0</v>
      </c>
      <c r="AY22" s="122">
        <f>AG22+AX22</f>
        <v>12</v>
      </c>
      <c r="AZ22" s="147">
        <f>S22+AB22+AY22</f>
        <v>134</v>
      </c>
    </row>
    <row r="23" spans="1:52" s="86" customFormat="1" ht="13.5">
      <c r="A23" s="119">
        <v>19</v>
      </c>
      <c r="B23" s="112" t="s">
        <v>97</v>
      </c>
      <c r="C23" s="113">
        <v>18973</v>
      </c>
      <c r="D23" s="142" t="s">
        <v>64</v>
      </c>
      <c r="E23" s="146" t="s">
        <v>29</v>
      </c>
      <c r="F23" s="112" t="s">
        <v>60</v>
      </c>
      <c r="G23" s="144">
        <v>11</v>
      </c>
      <c r="H23" s="116">
        <f>G23*6</f>
        <v>66</v>
      </c>
      <c r="I23" s="116"/>
      <c r="J23" s="116">
        <f>I23*6</f>
        <v>0</v>
      </c>
      <c r="K23" s="116">
        <v>17</v>
      </c>
      <c r="L23" s="116">
        <f>IF(K23&gt;4,K23*2+4,K23*3)</f>
        <v>38</v>
      </c>
      <c r="M23" s="117"/>
      <c r="N23" s="116">
        <f>IF(M23&gt;4,M23*2+4,M23*3)</f>
        <v>0</v>
      </c>
      <c r="O23" s="117">
        <v>5</v>
      </c>
      <c r="P23" s="117">
        <f>O23*2</f>
        <v>10</v>
      </c>
      <c r="Q23" s="117">
        <v>2</v>
      </c>
      <c r="R23" s="117">
        <f>Q23*3</f>
        <v>6</v>
      </c>
      <c r="S23" s="118">
        <f>H23+J23+L23+N23+P23+R23</f>
        <v>120</v>
      </c>
      <c r="T23" s="119"/>
      <c r="U23" s="116">
        <f>IF(T23=0,0,6)</f>
        <v>0</v>
      </c>
      <c r="V23" s="116"/>
      <c r="W23" s="116">
        <f>V23*4</f>
        <v>0</v>
      </c>
      <c r="X23" s="116"/>
      <c r="Y23" s="116">
        <f>X23*3</f>
        <v>0</v>
      </c>
      <c r="Z23" s="116"/>
      <c r="AA23" s="116">
        <f>IF(Z23=0,0,6)</f>
        <v>0</v>
      </c>
      <c r="AB23" s="118">
        <f>U23+W23+Y23+AA23</f>
        <v>0</v>
      </c>
      <c r="AC23" s="119"/>
      <c r="AD23" s="116"/>
      <c r="AE23" s="118"/>
      <c r="AF23" s="119">
        <v>1</v>
      </c>
      <c r="AG23" s="116">
        <f>AF23*12</f>
        <v>12</v>
      </c>
      <c r="AH23" s="116"/>
      <c r="AI23" s="116">
        <f>AH23*5</f>
        <v>0</v>
      </c>
      <c r="AJ23" s="116"/>
      <c r="AK23" s="116">
        <f>AJ23*3</f>
        <v>0</v>
      </c>
      <c r="AL23" s="116"/>
      <c r="AM23" s="116">
        <f>AL23*1</f>
        <v>0</v>
      </c>
      <c r="AN23" s="116"/>
      <c r="AO23" s="116">
        <f>AN23*5</f>
        <v>0</v>
      </c>
      <c r="AP23" s="116"/>
      <c r="AQ23" s="116">
        <f>AP23*5</f>
        <v>0</v>
      </c>
      <c r="AR23" s="116"/>
      <c r="AS23" s="116">
        <f>AR23*1</f>
        <v>0</v>
      </c>
      <c r="AT23" s="116"/>
      <c r="AU23" s="116">
        <f>AT23*0.5</f>
        <v>0</v>
      </c>
      <c r="AV23" s="116"/>
      <c r="AW23" s="121">
        <f>AV23*1</f>
        <v>0</v>
      </c>
      <c r="AX23" s="121">
        <f>IF(AI23+AK23+AM23+AO23+AQ23+AS23+AU23+AW23&gt;10,10,AI23+AK23+AM23+AO23+AQ23+AS23+AU23+AW23)</f>
        <v>0</v>
      </c>
      <c r="AY23" s="122">
        <f>AG23+AX23</f>
        <v>12</v>
      </c>
      <c r="AZ23" s="147">
        <f>S23+AB23+AY23</f>
        <v>132</v>
      </c>
    </row>
    <row r="24" spans="1:52" s="86" customFormat="1" ht="13.5">
      <c r="A24" s="119">
        <v>20</v>
      </c>
      <c r="B24" s="112" t="s">
        <v>99</v>
      </c>
      <c r="C24" s="113">
        <v>19637</v>
      </c>
      <c r="D24" s="142" t="s">
        <v>60</v>
      </c>
      <c r="E24" s="146" t="s">
        <v>29</v>
      </c>
      <c r="F24" s="112" t="s">
        <v>60</v>
      </c>
      <c r="G24" s="144">
        <v>11</v>
      </c>
      <c r="H24" s="116">
        <f>G24*6</f>
        <v>66</v>
      </c>
      <c r="I24" s="116"/>
      <c r="J24" s="116">
        <f>I24*6</f>
        <v>0</v>
      </c>
      <c r="K24" s="116">
        <v>18</v>
      </c>
      <c r="L24" s="116">
        <f>IF(K24&gt;4,K24*2+4,K24*3)</f>
        <v>40</v>
      </c>
      <c r="M24" s="117"/>
      <c r="N24" s="116">
        <f>IF(M24&gt;4,M24*2+4,M24*3)</f>
        <v>0</v>
      </c>
      <c r="O24" s="117">
        <v>4</v>
      </c>
      <c r="P24" s="117">
        <f>O24*2</f>
        <v>8</v>
      </c>
      <c r="Q24" s="117">
        <v>2</v>
      </c>
      <c r="R24" s="117">
        <f>Q24*3</f>
        <v>6</v>
      </c>
      <c r="S24" s="118">
        <f>H24+J24+L24+N24+P24+R24</f>
        <v>120</v>
      </c>
      <c r="T24" s="119"/>
      <c r="U24" s="116">
        <f>IF(T24=0,0,6)</f>
        <v>0</v>
      </c>
      <c r="V24" s="116"/>
      <c r="W24" s="116">
        <f>V24*4</f>
        <v>0</v>
      </c>
      <c r="X24" s="116"/>
      <c r="Y24" s="116">
        <f>X24*3</f>
        <v>0</v>
      </c>
      <c r="Z24" s="116"/>
      <c r="AA24" s="116">
        <f>IF(Z24=0,0,6)</f>
        <v>0</v>
      </c>
      <c r="AB24" s="118">
        <f>U24+W24+Y24+AA24</f>
        <v>0</v>
      </c>
      <c r="AC24" s="119"/>
      <c r="AD24" s="116"/>
      <c r="AE24" s="118"/>
      <c r="AF24" s="119">
        <v>1</v>
      </c>
      <c r="AG24" s="116">
        <f>AF24*12</f>
        <v>12</v>
      </c>
      <c r="AH24" s="116"/>
      <c r="AI24" s="116">
        <f>AH24*5</f>
        <v>0</v>
      </c>
      <c r="AJ24" s="116"/>
      <c r="AK24" s="116">
        <f>AJ24*3</f>
        <v>0</v>
      </c>
      <c r="AL24" s="116"/>
      <c r="AM24" s="116">
        <f>AL24*1</f>
        <v>0</v>
      </c>
      <c r="AN24" s="116"/>
      <c r="AO24" s="116">
        <f>AN24*5</f>
        <v>0</v>
      </c>
      <c r="AP24" s="116"/>
      <c r="AQ24" s="116">
        <f>AP24*5</f>
        <v>0</v>
      </c>
      <c r="AR24" s="116"/>
      <c r="AS24" s="116">
        <f>AR24*1</f>
        <v>0</v>
      </c>
      <c r="AT24" s="116"/>
      <c r="AU24" s="116">
        <f>AT24*0.5</f>
        <v>0</v>
      </c>
      <c r="AV24" s="116"/>
      <c r="AW24" s="121">
        <f>AV24*1</f>
        <v>0</v>
      </c>
      <c r="AX24" s="121">
        <f>IF(AI24+AK24+AM24+AO24+AQ24+AS24+AU24+AW24&gt;10,10,AI24+AK24+AM24+AO24+AQ24+AS24+AU24+AW24)</f>
        <v>0</v>
      </c>
      <c r="AY24" s="122">
        <f>AG24+AX24</f>
        <v>12</v>
      </c>
      <c r="AZ24" s="147">
        <f>S24+AB24+AY24</f>
        <v>132</v>
      </c>
    </row>
    <row r="25" spans="1:52" s="86" customFormat="1" ht="13.5">
      <c r="A25" s="119">
        <v>21</v>
      </c>
      <c r="B25" s="112" t="s">
        <v>102</v>
      </c>
      <c r="C25" s="113">
        <v>21946</v>
      </c>
      <c r="D25" s="142" t="s">
        <v>64</v>
      </c>
      <c r="E25" s="146" t="s">
        <v>29</v>
      </c>
      <c r="F25" s="112" t="s">
        <v>60</v>
      </c>
      <c r="G25" s="144">
        <v>10</v>
      </c>
      <c r="H25" s="116">
        <f>G25*6</f>
        <v>60</v>
      </c>
      <c r="I25" s="116"/>
      <c r="J25" s="116">
        <f>I25*6</f>
        <v>0</v>
      </c>
      <c r="K25" s="116">
        <v>14</v>
      </c>
      <c r="L25" s="116">
        <f>IF(K25&gt;4,K25*2+4,K25*3)</f>
        <v>32</v>
      </c>
      <c r="M25" s="117"/>
      <c r="N25" s="116">
        <f>IF(M25&gt;4,M25*2+4,M25*3)</f>
        <v>0</v>
      </c>
      <c r="O25" s="117">
        <v>5</v>
      </c>
      <c r="P25" s="117">
        <f>O25*2</f>
        <v>10</v>
      </c>
      <c r="Q25" s="117">
        <v>3</v>
      </c>
      <c r="R25" s="117">
        <f>Q25*3</f>
        <v>9</v>
      </c>
      <c r="S25" s="118">
        <f>H25+J25+L25+N25+P25+R25</f>
        <v>111</v>
      </c>
      <c r="T25" s="119"/>
      <c r="U25" s="116">
        <f>IF(T25=0,0,6)</f>
        <v>0</v>
      </c>
      <c r="V25" s="116"/>
      <c r="W25" s="116">
        <f>V25*4</f>
        <v>0</v>
      </c>
      <c r="X25" s="116">
        <v>2</v>
      </c>
      <c r="Y25" s="116">
        <f>X25*3</f>
        <v>6</v>
      </c>
      <c r="Z25" s="116"/>
      <c r="AA25" s="116">
        <f>IF(Z25=0,0,6)</f>
        <v>0</v>
      </c>
      <c r="AB25" s="118">
        <f>U25+W25+Y25+AA25</f>
        <v>6</v>
      </c>
      <c r="AC25" s="119"/>
      <c r="AD25" s="116"/>
      <c r="AE25" s="118"/>
      <c r="AF25" s="119">
        <v>1</v>
      </c>
      <c r="AG25" s="116">
        <f>AF25*12</f>
        <v>12</v>
      </c>
      <c r="AH25" s="116"/>
      <c r="AI25" s="116">
        <f>AH25*5</f>
        <v>0</v>
      </c>
      <c r="AJ25" s="116"/>
      <c r="AK25" s="116">
        <f>AJ25*3</f>
        <v>0</v>
      </c>
      <c r="AL25" s="116"/>
      <c r="AM25" s="116">
        <f>AL25*1</f>
        <v>0</v>
      </c>
      <c r="AN25" s="116"/>
      <c r="AO25" s="116">
        <f>AN25*5</f>
        <v>0</v>
      </c>
      <c r="AP25" s="116"/>
      <c r="AQ25" s="116">
        <f>AP25*5</f>
        <v>0</v>
      </c>
      <c r="AR25" s="116"/>
      <c r="AS25" s="116">
        <f>AR25*1</f>
        <v>0</v>
      </c>
      <c r="AT25" s="116"/>
      <c r="AU25" s="116">
        <f>AT25*0.5</f>
        <v>0</v>
      </c>
      <c r="AV25" s="116"/>
      <c r="AW25" s="121">
        <f>AV25*1</f>
        <v>0</v>
      </c>
      <c r="AX25" s="121">
        <f>IF(AI25+AK25+AM25+AO25+AQ25+AS25+AU25+AW25&gt;10,10,AI25+AK25+AM25+AO25+AQ25+AS25+AU25+AW25)</f>
        <v>0</v>
      </c>
      <c r="AY25" s="122">
        <f>AG25+AX25</f>
        <v>12</v>
      </c>
      <c r="AZ25" s="147">
        <f>S25+AB25+AY25</f>
        <v>129</v>
      </c>
    </row>
    <row r="26" spans="1:52" s="86" customFormat="1" ht="13.5">
      <c r="A26" s="119">
        <v>22</v>
      </c>
      <c r="B26" s="112" t="s">
        <v>104</v>
      </c>
      <c r="C26" s="113">
        <v>24223</v>
      </c>
      <c r="D26" s="142" t="s">
        <v>105</v>
      </c>
      <c r="E26" s="146" t="s">
        <v>29</v>
      </c>
      <c r="F26" s="112" t="s">
        <v>60</v>
      </c>
      <c r="G26" s="144">
        <v>10</v>
      </c>
      <c r="H26" s="116">
        <f>G26*6</f>
        <v>60</v>
      </c>
      <c r="I26" s="116"/>
      <c r="J26" s="116">
        <f>I26*6</f>
        <v>0</v>
      </c>
      <c r="K26" s="116">
        <v>17</v>
      </c>
      <c r="L26" s="116">
        <f>IF(K26&gt;4,K26*2+4,K26*3)</f>
        <v>38</v>
      </c>
      <c r="M26" s="117"/>
      <c r="N26" s="116">
        <f>IF(M26&gt;4,M26*2+4,M26*3)</f>
        <v>0</v>
      </c>
      <c r="O26" s="117">
        <v>5</v>
      </c>
      <c r="P26" s="117">
        <f>O26*2</f>
        <v>10</v>
      </c>
      <c r="Q26" s="117">
        <v>3</v>
      </c>
      <c r="R26" s="117">
        <f>Q26*3</f>
        <v>9</v>
      </c>
      <c r="S26" s="118">
        <f>H26+J26+L26+N26+P26+R26</f>
        <v>117</v>
      </c>
      <c r="T26" s="119"/>
      <c r="U26" s="116">
        <f>IF(T26=0,0,6)</f>
        <v>0</v>
      </c>
      <c r="V26" s="116"/>
      <c r="W26" s="116">
        <f>V26*4</f>
        <v>0</v>
      </c>
      <c r="X26" s="116"/>
      <c r="Y26" s="116">
        <f>X26*3</f>
        <v>0</v>
      </c>
      <c r="Z26" s="116"/>
      <c r="AA26" s="116">
        <f>IF(Z26=0,0,6)</f>
        <v>0</v>
      </c>
      <c r="AB26" s="118">
        <f>U26+W26+Y26+AA26</f>
        <v>0</v>
      </c>
      <c r="AC26" s="119"/>
      <c r="AD26" s="116"/>
      <c r="AE26" s="118"/>
      <c r="AF26" s="119">
        <v>1</v>
      </c>
      <c r="AG26" s="116">
        <f>AF26*12</f>
        <v>12</v>
      </c>
      <c r="AH26" s="116"/>
      <c r="AI26" s="116">
        <f>AH26*5</f>
        <v>0</v>
      </c>
      <c r="AJ26" s="116"/>
      <c r="AK26" s="116">
        <f>AJ26*3</f>
        <v>0</v>
      </c>
      <c r="AL26" s="116"/>
      <c r="AM26" s="116">
        <f>AL26*1</f>
        <v>0</v>
      </c>
      <c r="AN26" s="116"/>
      <c r="AO26" s="116">
        <f>AN26*5</f>
        <v>0</v>
      </c>
      <c r="AP26" s="116"/>
      <c r="AQ26" s="116">
        <f>AP26*5</f>
        <v>0</v>
      </c>
      <c r="AR26" s="116"/>
      <c r="AS26" s="116">
        <f>AR26*1</f>
        <v>0</v>
      </c>
      <c r="AT26" s="116"/>
      <c r="AU26" s="116">
        <f>AT26*0.5</f>
        <v>0</v>
      </c>
      <c r="AV26" s="116"/>
      <c r="AW26" s="121">
        <f>AV26*1</f>
        <v>0</v>
      </c>
      <c r="AX26" s="121">
        <f>IF(AI26+AK26+AM26+AO26+AQ26+AS26+AU26+AW26&gt;10,10,AI26+AK26+AM26+AO26+AQ26+AS26+AU26+AW26)</f>
        <v>0</v>
      </c>
      <c r="AY26" s="122">
        <f>AG26+AX26</f>
        <v>12</v>
      </c>
      <c r="AZ26" s="147">
        <f>S26+AB26+AY26</f>
        <v>129</v>
      </c>
    </row>
    <row r="27" spans="1:52" s="86" customFormat="1" ht="13.5">
      <c r="A27" s="119">
        <v>23</v>
      </c>
      <c r="B27" s="112" t="s">
        <v>119</v>
      </c>
      <c r="C27" s="113">
        <v>21242</v>
      </c>
      <c r="D27" s="142" t="s">
        <v>60</v>
      </c>
      <c r="E27" s="146" t="s">
        <v>29</v>
      </c>
      <c r="F27" s="112" t="s">
        <v>60</v>
      </c>
      <c r="G27" s="144">
        <v>10</v>
      </c>
      <c r="H27" s="116">
        <f>G27*6</f>
        <v>60</v>
      </c>
      <c r="I27" s="116"/>
      <c r="J27" s="116">
        <f>I27*6</f>
        <v>0</v>
      </c>
      <c r="K27" s="116">
        <v>18</v>
      </c>
      <c r="L27" s="116">
        <f>IF(K27&gt;4,K27*2+4,K27*3)</f>
        <v>40</v>
      </c>
      <c r="M27" s="117"/>
      <c r="N27" s="116">
        <f>IF(M27&gt;4,M27*2+4,M27*3)</f>
        <v>0</v>
      </c>
      <c r="O27" s="117">
        <v>5</v>
      </c>
      <c r="P27" s="117">
        <f>O27*2</f>
        <v>10</v>
      </c>
      <c r="Q27" s="117">
        <v>2</v>
      </c>
      <c r="R27" s="117">
        <f>Q27*3</f>
        <v>6</v>
      </c>
      <c r="S27" s="118">
        <f>H27+J27+L27+N27+P27+R27</f>
        <v>116</v>
      </c>
      <c r="T27" s="119"/>
      <c r="U27" s="116">
        <f>IF(T27=0,0,6)</f>
        <v>0</v>
      </c>
      <c r="V27" s="116"/>
      <c r="W27" s="116">
        <f>V27*4</f>
        <v>0</v>
      </c>
      <c r="X27" s="116"/>
      <c r="Y27" s="116">
        <f>X27*3</f>
        <v>0</v>
      </c>
      <c r="Z27" s="116"/>
      <c r="AA27" s="116">
        <f>IF(Z27=0,0,6)</f>
        <v>0</v>
      </c>
      <c r="AB27" s="118">
        <f>U27+W27+Y27+AA27</f>
        <v>0</v>
      </c>
      <c r="AC27" s="119"/>
      <c r="AD27" s="116"/>
      <c r="AE27" s="118"/>
      <c r="AF27" s="119">
        <v>1</v>
      </c>
      <c r="AG27" s="116">
        <f>AF27*12</f>
        <v>12</v>
      </c>
      <c r="AH27" s="116"/>
      <c r="AI27" s="116">
        <f>AH27*5</f>
        <v>0</v>
      </c>
      <c r="AJ27" s="116"/>
      <c r="AK27" s="116">
        <f>AJ27*3</f>
        <v>0</v>
      </c>
      <c r="AL27" s="116"/>
      <c r="AM27" s="116">
        <f>AL27*1</f>
        <v>0</v>
      </c>
      <c r="AN27" s="116"/>
      <c r="AO27" s="116">
        <f>AN27*5</f>
        <v>0</v>
      </c>
      <c r="AP27" s="116"/>
      <c r="AQ27" s="116">
        <f>AP27*5</f>
        <v>0</v>
      </c>
      <c r="AR27" s="116"/>
      <c r="AS27" s="116">
        <f>AR27*1</f>
        <v>0</v>
      </c>
      <c r="AT27" s="116"/>
      <c r="AU27" s="116">
        <f>AT27*0.5</f>
        <v>0</v>
      </c>
      <c r="AV27" s="116"/>
      <c r="AW27" s="121">
        <f>AV27*1</f>
        <v>0</v>
      </c>
      <c r="AX27" s="121">
        <f>IF(AI27+AK27+AM27+AO27+AQ27+AS27+AU27+AW27&gt;10,10,AI27+AK27+AM27+AO27+AQ27+AS27+AU27+AW27)</f>
        <v>0</v>
      </c>
      <c r="AY27" s="122">
        <f>AG27+AX27</f>
        <v>12</v>
      </c>
      <c r="AZ27" s="147">
        <f>S27+AB27+AY27</f>
        <v>128</v>
      </c>
    </row>
    <row r="28" spans="1:52" s="86" customFormat="1" ht="13.5">
      <c r="A28" s="119">
        <v>24</v>
      </c>
      <c r="B28" s="112" t="s">
        <v>120</v>
      </c>
      <c r="C28" s="113">
        <v>24937</v>
      </c>
      <c r="D28" s="142" t="s">
        <v>60</v>
      </c>
      <c r="E28" s="146" t="s">
        <v>29</v>
      </c>
      <c r="F28" s="112" t="s">
        <v>60</v>
      </c>
      <c r="G28" s="144">
        <v>12</v>
      </c>
      <c r="H28" s="116">
        <f>G28*6</f>
        <v>72</v>
      </c>
      <c r="I28" s="116"/>
      <c r="J28" s="116">
        <f>I28*6</f>
        <v>0</v>
      </c>
      <c r="K28" s="116">
        <v>11</v>
      </c>
      <c r="L28" s="116">
        <f>IF(K28&gt;4,K28*2+4,K28*3)</f>
        <v>26</v>
      </c>
      <c r="M28" s="117"/>
      <c r="N28" s="116">
        <f>IF(M28&gt;4,M28*2+4,M28*3)</f>
        <v>0</v>
      </c>
      <c r="O28" s="117">
        <v>3</v>
      </c>
      <c r="P28" s="117">
        <f>O28*2</f>
        <v>6</v>
      </c>
      <c r="Q28" s="117">
        <v>2</v>
      </c>
      <c r="R28" s="117">
        <f>Q28*3</f>
        <v>6</v>
      </c>
      <c r="S28" s="118">
        <f>H28+J28+L28+N28+P28+R28</f>
        <v>110</v>
      </c>
      <c r="T28" s="119"/>
      <c r="U28" s="116">
        <f>IF(T28=0,0,6)</f>
        <v>0</v>
      </c>
      <c r="V28" s="116"/>
      <c r="W28" s="116">
        <f>V28*4</f>
        <v>0</v>
      </c>
      <c r="X28" s="116">
        <v>1</v>
      </c>
      <c r="Y28" s="116">
        <f>X28*3</f>
        <v>3</v>
      </c>
      <c r="Z28" s="116"/>
      <c r="AA28" s="116">
        <f>IF(Z28=0,0,6)</f>
        <v>0</v>
      </c>
      <c r="AB28" s="118">
        <f>U28+W28+Y28+AA28</f>
        <v>3</v>
      </c>
      <c r="AC28" s="119"/>
      <c r="AD28" s="116"/>
      <c r="AE28" s="118"/>
      <c r="AF28" s="119">
        <v>1</v>
      </c>
      <c r="AG28" s="116">
        <f>AF28*12</f>
        <v>12</v>
      </c>
      <c r="AH28" s="116"/>
      <c r="AI28" s="116">
        <f>AH28*5</f>
        <v>0</v>
      </c>
      <c r="AJ28" s="116">
        <v>1</v>
      </c>
      <c r="AK28" s="116">
        <f>AJ28*3</f>
        <v>3</v>
      </c>
      <c r="AL28" s="116"/>
      <c r="AM28" s="116">
        <f>AL28*1</f>
        <v>0</v>
      </c>
      <c r="AN28" s="116"/>
      <c r="AO28" s="116">
        <f>AN28*5</f>
        <v>0</v>
      </c>
      <c r="AP28" s="116"/>
      <c r="AQ28" s="116">
        <f>AP28*5</f>
        <v>0</v>
      </c>
      <c r="AR28" s="116"/>
      <c r="AS28" s="116">
        <f>AR28*1</f>
        <v>0</v>
      </c>
      <c r="AT28" s="116"/>
      <c r="AU28" s="116">
        <f>AT28*0.5</f>
        <v>0</v>
      </c>
      <c r="AV28" s="116"/>
      <c r="AW28" s="121">
        <f>AV28*1</f>
        <v>0</v>
      </c>
      <c r="AX28" s="121">
        <f>IF(AI28+AK28+AM28+AO28+AQ28+AS28+AU28+AW28&gt;10,10,AI28+AK28+AM28+AO28+AQ28+AS28+AU28+AW28)</f>
        <v>3</v>
      </c>
      <c r="AY28" s="122">
        <f>AG28+AX28</f>
        <v>15</v>
      </c>
      <c r="AZ28" s="147">
        <f>S28+AB28+AY28</f>
        <v>128</v>
      </c>
    </row>
    <row r="29" spans="1:52" s="86" customFormat="1" ht="13.5">
      <c r="A29" s="119">
        <v>25</v>
      </c>
      <c r="B29" s="112" t="s">
        <v>114</v>
      </c>
      <c r="C29" s="113">
        <v>21767</v>
      </c>
      <c r="D29" s="142" t="s">
        <v>60</v>
      </c>
      <c r="E29" s="146" t="s">
        <v>29</v>
      </c>
      <c r="F29" s="112" t="s">
        <v>60</v>
      </c>
      <c r="G29" s="144">
        <v>9</v>
      </c>
      <c r="H29" s="116">
        <f>G29*6</f>
        <v>54</v>
      </c>
      <c r="I29" s="116"/>
      <c r="J29" s="116">
        <f>I29*6</f>
        <v>0</v>
      </c>
      <c r="K29" s="116">
        <v>19</v>
      </c>
      <c r="L29" s="116">
        <f>IF(K29&gt;4,K29*2+4,K29*3)</f>
        <v>42</v>
      </c>
      <c r="M29" s="117"/>
      <c r="N29" s="116">
        <f>IF(M29&gt;4,M29*2+4,M29*3)</f>
        <v>0</v>
      </c>
      <c r="O29" s="117">
        <v>5</v>
      </c>
      <c r="P29" s="117">
        <f>O29*2</f>
        <v>10</v>
      </c>
      <c r="Q29" s="117">
        <v>2</v>
      </c>
      <c r="R29" s="117">
        <f>Q29*3</f>
        <v>6</v>
      </c>
      <c r="S29" s="118">
        <f>H29+J29+L29+N29+P29+R29</f>
        <v>112</v>
      </c>
      <c r="T29" s="119"/>
      <c r="U29" s="116">
        <f>IF(T29=0,0,6)</f>
        <v>0</v>
      </c>
      <c r="V29" s="116"/>
      <c r="W29" s="116">
        <f>V29*4</f>
        <v>0</v>
      </c>
      <c r="X29" s="116"/>
      <c r="Y29" s="116">
        <f>X29*3</f>
        <v>0</v>
      </c>
      <c r="Z29" s="116"/>
      <c r="AA29" s="116">
        <f>IF(Z29=0,0,6)</f>
        <v>0</v>
      </c>
      <c r="AB29" s="118">
        <f>U29+W29+Y29+AA29</f>
        <v>0</v>
      </c>
      <c r="AC29" s="119"/>
      <c r="AD29" s="116"/>
      <c r="AE29" s="118"/>
      <c r="AF29" s="119">
        <v>1</v>
      </c>
      <c r="AG29" s="116">
        <f>AF29*12</f>
        <v>12</v>
      </c>
      <c r="AH29" s="116"/>
      <c r="AI29" s="116">
        <f>AH29*5</f>
        <v>0</v>
      </c>
      <c r="AJ29" s="116">
        <v>1</v>
      </c>
      <c r="AK29" s="116">
        <f>AJ29*3</f>
        <v>3</v>
      </c>
      <c r="AL29" s="116"/>
      <c r="AM29" s="116">
        <f>AL29*1</f>
        <v>0</v>
      </c>
      <c r="AN29" s="116"/>
      <c r="AO29" s="116">
        <f>AN29*5</f>
        <v>0</v>
      </c>
      <c r="AP29" s="116"/>
      <c r="AQ29" s="116">
        <f>AP29*5</f>
        <v>0</v>
      </c>
      <c r="AR29" s="116"/>
      <c r="AS29" s="116">
        <f>AR29*1</f>
        <v>0</v>
      </c>
      <c r="AT29" s="116"/>
      <c r="AU29" s="116">
        <f>AT29*0.5</f>
        <v>0</v>
      </c>
      <c r="AV29" s="116"/>
      <c r="AW29" s="121">
        <f>AV29*1</f>
        <v>0</v>
      </c>
      <c r="AX29" s="121">
        <f>IF(AI29+AK29+AM29+AO29+AQ29+AS29+AU29+AW29&gt;10,10,AI29+AK29+AM29+AO29+AQ29+AS29+AU29+AW29)</f>
        <v>3</v>
      </c>
      <c r="AY29" s="122">
        <f>AG29+AX29</f>
        <v>15</v>
      </c>
      <c r="AZ29" s="147">
        <f>S29+AB29+AY29</f>
        <v>127</v>
      </c>
    </row>
    <row r="30" spans="1:52" s="86" customFormat="1" ht="13.5">
      <c r="A30" s="119">
        <v>26</v>
      </c>
      <c r="B30" s="112" t="s">
        <v>122</v>
      </c>
      <c r="C30" s="113">
        <v>19748</v>
      </c>
      <c r="D30" s="142" t="s">
        <v>123</v>
      </c>
      <c r="E30" s="146" t="s">
        <v>29</v>
      </c>
      <c r="F30" s="112" t="s">
        <v>60</v>
      </c>
      <c r="G30" s="144">
        <v>11</v>
      </c>
      <c r="H30" s="116">
        <f>G30*6</f>
        <v>66</v>
      </c>
      <c r="I30" s="116"/>
      <c r="J30" s="116">
        <f>I30*6</f>
        <v>0</v>
      </c>
      <c r="K30" s="116">
        <v>15</v>
      </c>
      <c r="L30" s="116">
        <f>IF(K30&gt;4,K30*2+4,K30*3)</f>
        <v>34</v>
      </c>
      <c r="M30" s="117"/>
      <c r="N30" s="116">
        <f>IF(M30&gt;4,M30*2+4,M30*3)</f>
        <v>0</v>
      </c>
      <c r="O30" s="117">
        <v>5</v>
      </c>
      <c r="P30" s="117">
        <f>O30*2</f>
        <v>10</v>
      </c>
      <c r="Q30" s="117">
        <v>1</v>
      </c>
      <c r="R30" s="117">
        <f>Q30*3</f>
        <v>3</v>
      </c>
      <c r="S30" s="118">
        <f>H30+J30+L30+N30+P30+R30</f>
        <v>113</v>
      </c>
      <c r="T30" s="119"/>
      <c r="U30" s="116">
        <f>IF(T30=0,0,6)</f>
        <v>0</v>
      </c>
      <c r="V30" s="116"/>
      <c r="W30" s="116">
        <f>V30*4</f>
        <v>0</v>
      </c>
      <c r="X30" s="116"/>
      <c r="Y30" s="116">
        <f>X30*3</f>
        <v>0</v>
      </c>
      <c r="Z30" s="116"/>
      <c r="AA30" s="116">
        <f>IF(Z30=0,0,6)</f>
        <v>0</v>
      </c>
      <c r="AB30" s="118">
        <f>U30+W30+Y30+AA30</f>
        <v>0</v>
      </c>
      <c r="AC30" s="119"/>
      <c r="AD30" s="116"/>
      <c r="AE30" s="118"/>
      <c r="AF30" s="119">
        <v>1</v>
      </c>
      <c r="AG30" s="116">
        <f>AF30*12</f>
        <v>12</v>
      </c>
      <c r="AH30" s="116"/>
      <c r="AI30" s="116">
        <f>AH30*5</f>
        <v>0</v>
      </c>
      <c r="AJ30" s="116"/>
      <c r="AK30" s="116">
        <f>AJ30*3</f>
        <v>0</v>
      </c>
      <c r="AL30" s="116"/>
      <c r="AM30" s="116">
        <f>AL30*1</f>
        <v>0</v>
      </c>
      <c r="AN30" s="116"/>
      <c r="AO30" s="116">
        <f>AN30*5</f>
        <v>0</v>
      </c>
      <c r="AP30" s="116"/>
      <c r="AQ30" s="116">
        <f>AP30*5</f>
        <v>0</v>
      </c>
      <c r="AR30" s="116"/>
      <c r="AS30" s="116">
        <f>AR30*1</f>
        <v>0</v>
      </c>
      <c r="AT30" s="116"/>
      <c r="AU30" s="116">
        <f>AT30*0.5</f>
        <v>0</v>
      </c>
      <c r="AV30" s="116"/>
      <c r="AW30" s="121">
        <f>AV30*1</f>
        <v>0</v>
      </c>
      <c r="AX30" s="121">
        <f>IF(AI30+AK30+AM30+AO30+AQ30+AS30+AU30+AW30&gt;10,10,AI30+AK30+AM30+AO30+AQ30+AS30+AU30+AW30)</f>
        <v>0</v>
      </c>
      <c r="AY30" s="122">
        <f>AG30+AX30</f>
        <v>12</v>
      </c>
      <c r="AZ30" s="147">
        <f>S30+AB30+AY30</f>
        <v>125</v>
      </c>
    </row>
    <row r="31" spans="1:52" s="86" customFormat="1" ht="13.5">
      <c r="A31" s="119">
        <v>27</v>
      </c>
      <c r="B31" s="112" t="s">
        <v>111</v>
      </c>
      <c r="C31" s="113">
        <v>22262</v>
      </c>
      <c r="D31" s="112" t="s">
        <v>112</v>
      </c>
      <c r="E31" s="112" t="s">
        <v>29</v>
      </c>
      <c r="F31" s="112" t="s">
        <v>60</v>
      </c>
      <c r="G31" s="144">
        <v>9</v>
      </c>
      <c r="H31" s="116">
        <f>G31*6</f>
        <v>54</v>
      </c>
      <c r="I31" s="116"/>
      <c r="J31" s="116">
        <f>I31*6</f>
        <v>0</v>
      </c>
      <c r="K31" s="116">
        <v>17</v>
      </c>
      <c r="L31" s="116">
        <f>IF(K31&gt;4,K31*2+4,K31*3)</f>
        <v>38</v>
      </c>
      <c r="M31" s="116"/>
      <c r="N31" s="116">
        <f>IF(M31&gt;4,M31*2+4,M31*3)</f>
        <v>0</v>
      </c>
      <c r="O31" s="116">
        <v>5</v>
      </c>
      <c r="P31" s="117">
        <f>O31*2</f>
        <v>10</v>
      </c>
      <c r="Q31" s="117">
        <v>2</v>
      </c>
      <c r="R31" s="117">
        <f>Q31*3</f>
        <v>6</v>
      </c>
      <c r="S31" s="118">
        <f>H31+J31+L31+N31+P31+R31</f>
        <v>108</v>
      </c>
      <c r="T31" s="116"/>
      <c r="U31" s="116">
        <f>IF(T31=0,0,6)</f>
        <v>0</v>
      </c>
      <c r="V31" s="116"/>
      <c r="W31" s="116">
        <f>V31*4</f>
        <v>0</v>
      </c>
      <c r="X31" s="116"/>
      <c r="Y31" s="116">
        <f>X31*3</f>
        <v>0</v>
      </c>
      <c r="Z31" s="116"/>
      <c r="AA31" s="116">
        <f>IF(Z31=0,0,6)</f>
        <v>0</v>
      </c>
      <c r="AB31" s="116">
        <f>U31+W31+Y31+AA31</f>
        <v>0</v>
      </c>
      <c r="AC31" s="116"/>
      <c r="AD31" s="116"/>
      <c r="AE31" s="116"/>
      <c r="AF31" s="116">
        <v>1</v>
      </c>
      <c r="AG31" s="116">
        <f>AF31*12</f>
        <v>12</v>
      </c>
      <c r="AH31" s="116"/>
      <c r="AI31" s="116">
        <f>AH31*5</f>
        <v>0</v>
      </c>
      <c r="AJ31" s="116"/>
      <c r="AK31" s="116">
        <f>AJ31*3</f>
        <v>0</v>
      </c>
      <c r="AL31" s="116"/>
      <c r="AM31" s="116">
        <f>AL31*1</f>
        <v>0</v>
      </c>
      <c r="AN31" s="116"/>
      <c r="AO31" s="116">
        <f>AN31*5</f>
        <v>0</v>
      </c>
      <c r="AP31" s="116"/>
      <c r="AQ31" s="116">
        <f>AP31*5</f>
        <v>0</v>
      </c>
      <c r="AR31" s="116"/>
      <c r="AS31" s="116">
        <f>AR31*1</f>
        <v>0</v>
      </c>
      <c r="AT31" s="116"/>
      <c r="AU31" s="116">
        <f>AT31*0.5</f>
        <v>0</v>
      </c>
      <c r="AV31" s="116"/>
      <c r="AW31" s="121">
        <f>AV31*1</f>
        <v>0</v>
      </c>
      <c r="AX31" s="121">
        <f>IF(AI31+AK31+AM31+AO31+AQ31+AS31+AU31+AW31&gt;10,10,AI31+AK31+AM31+AO31+AQ31+AS31+AU31+AW31)</f>
        <v>0</v>
      </c>
      <c r="AY31" s="121">
        <f>AG31+AX31</f>
        <v>12</v>
      </c>
      <c r="AZ31" s="121">
        <f>S31+AB31+AY31</f>
        <v>120</v>
      </c>
    </row>
    <row r="32" spans="1:52" s="86" customFormat="1" ht="14.25" thickBot="1">
      <c r="A32" s="119">
        <v>28</v>
      </c>
      <c r="B32" s="125" t="s">
        <v>121</v>
      </c>
      <c r="C32" s="126">
        <v>24090</v>
      </c>
      <c r="D32" s="125" t="s">
        <v>60</v>
      </c>
      <c r="E32" s="125" t="s">
        <v>29</v>
      </c>
      <c r="F32" s="125" t="s">
        <v>60</v>
      </c>
      <c r="G32" s="144">
        <v>10</v>
      </c>
      <c r="H32" s="128">
        <f>G32*6</f>
        <v>60</v>
      </c>
      <c r="I32" s="128"/>
      <c r="J32" s="128">
        <f>I32*6</f>
        <v>0</v>
      </c>
      <c r="K32" s="128">
        <v>14</v>
      </c>
      <c r="L32" s="128">
        <f>IF(K32&gt;4,K32*2+4,K32*3)</f>
        <v>32</v>
      </c>
      <c r="M32" s="128"/>
      <c r="N32" s="128">
        <f>IF(M32&gt;4,M32*2+4,M32*3)</f>
        <v>0</v>
      </c>
      <c r="O32" s="117">
        <v>3</v>
      </c>
      <c r="P32" s="129">
        <f>O32*2</f>
        <v>6</v>
      </c>
      <c r="Q32" s="129">
        <v>3</v>
      </c>
      <c r="R32" s="117">
        <f>Q32*3</f>
        <v>9</v>
      </c>
      <c r="S32" s="130">
        <f>H32+J32+L32+N32+P32+R32</f>
        <v>107</v>
      </c>
      <c r="T32" s="128"/>
      <c r="U32" s="128">
        <f>IF(T32=0,0,6)</f>
        <v>0</v>
      </c>
      <c r="V32" s="128"/>
      <c r="W32" s="128">
        <f>V32*4</f>
        <v>0</v>
      </c>
      <c r="X32" s="128"/>
      <c r="Y32" s="128">
        <f>X32*3</f>
        <v>0</v>
      </c>
      <c r="Z32" s="128"/>
      <c r="AA32" s="128">
        <f>IF(Z32=0,0,6)</f>
        <v>0</v>
      </c>
      <c r="AB32" s="128">
        <f>U32+W32+Y32+AA32</f>
        <v>0</v>
      </c>
      <c r="AC32" s="128"/>
      <c r="AD32" s="128"/>
      <c r="AE32" s="128"/>
      <c r="AF32" s="128">
        <v>1</v>
      </c>
      <c r="AG32" s="128">
        <f>AF32*12</f>
        <v>12</v>
      </c>
      <c r="AH32" s="128"/>
      <c r="AI32" s="128">
        <f>AH32*5</f>
        <v>0</v>
      </c>
      <c r="AJ32" s="128"/>
      <c r="AK32" s="128">
        <f>AJ32*3</f>
        <v>0</v>
      </c>
      <c r="AL32" s="128">
        <v>1</v>
      </c>
      <c r="AM32" s="128">
        <f>AL32*1</f>
        <v>1</v>
      </c>
      <c r="AN32" s="128"/>
      <c r="AO32" s="128">
        <f>AN32*5</f>
        <v>0</v>
      </c>
      <c r="AP32" s="128"/>
      <c r="AQ32" s="128">
        <f>AP32*5</f>
        <v>0</v>
      </c>
      <c r="AR32" s="128"/>
      <c r="AS32" s="128">
        <f>AR32*1</f>
        <v>0</v>
      </c>
      <c r="AT32" s="128"/>
      <c r="AU32" s="116">
        <f>AT32*0.5</f>
        <v>0</v>
      </c>
      <c r="AV32" s="116"/>
      <c r="AW32" s="121">
        <f>AV32*1</f>
        <v>0</v>
      </c>
      <c r="AX32" s="121">
        <f>IF(AI32+AK32+AM32+AO32+AQ32+AS32+AU32+AW32&gt;10,10,AI32+AK32+AM32+AO32+AQ32+AS32+AU32+AW32)</f>
        <v>1</v>
      </c>
      <c r="AY32" s="148">
        <f>AG32+AX32</f>
        <v>13</v>
      </c>
      <c r="AZ32" s="148">
        <f>S32+AB32+AY32</f>
        <v>120</v>
      </c>
    </row>
    <row r="33" ht="12.75">
      <c r="A33" s="42"/>
    </row>
  </sheetData>
  <sheetProtection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4"/>
  <sheetViews>
    <sheetView zoomScale="85" zoomScaleNormal="85" zoomScalePageLayoutView="0" workbookViewId="0" topLeftCell="A4">
      <selection activeCell="B5" sqref="B5:B24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4" thickBot="1">
      <c r="A1" s="232" t="s">
        <v>299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4"/>
    </row>
    <row r="2" spans="1:52" ht="35.25" customHeight="1" thickBot="1">
      <c r="A2" s="238" t="s">
        <v>260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5.5" customHeight="1">
      <c r="A3" s="235" t="s">
        <v>308</v>
      </c>
      <c r="B3" s="236"/>
      <c r="C3" s="236"/>
      <c r="D3" s="237"/>
      <c r="E3" s="82"/>
      <c r="F3" s="82"/>
      <c r="G3" s="243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44"/>
      <c r="T3" s="245" t="s">
        <v>11</v>
      </c>
      <c r="U3" s="236"/>
      <c r="V3" s="236"/>
      <c r="W3" s="236"/>
      <c r="X3" s="236"/>
      <c r="Y3" s="236"/>
      <c r="Z3" s="236"/>
      <c r="AA3" s="236"/>
      <c r="AB3" s="244"/>
      <c r="AC3" s="246" t="s">
        <v>12</v>
      </c>
      <c r="AD3" s="247"/>
      <c r="AE3" s="248"/>
      <c r="AF3" s="246" t="s">
        <v>23</v>
      </c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9"/>
      <c r="AZ3" s="239" t="s">
        <v>24</v>
      </c>
    </row>
    <row r="4" spans="1:52" ht="126.75" customHeight="1">
      <c r="A4" s="55"/>
      <c r="B4" s="44" t="s">
        <v>0</v>
      </c>
      <c r="C4" s="241" t="s">
        <v>1</v>
      </c>
      <c r="D4" s="242"/>
      <c r="E4" s="44"/>
      <c r="F4" s="44"/>
      <c r="G4" s="49" t="s">
        <v>2</v>
      </c>
      <c r="H4" s="49" t="s">
        <v>3</v>
      </c>
      <c r="I4" s="46" t="s">
        <v>305</v>
      </c>
      <c r="J4" s="46" t="s">
        <v>3</v>
      </c>
      <c r="K4" s="49" t="s">
        <v>4</v>
      </c>
      <c r="L4" s="49" t="s">
        <v>3</v>
      </c>
      <c r="M4" s="46" t="s">
        <v>306</v>
      </c>
      <c r="N4" s="46" t="s">
        <v>3</v>
      </c>
      <c r="O4" s="46" t="s">
        <v>315</v>
      </c>
      <c r="P4" s="45" t="s">
        <v>3</v>
      </c>
      <c r="Q4" s="45" t="s">
        <v>316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47" t="s">
        <v>22</v>
      </c>
      <c r="AZ4" s="240"/>
    </row>
    <row r="5" spans="1:52" s="87" customFormat="1" ht="15">
      <c r="A5" s="119">
        <v>1</v>
      </c>
      <c r="B5" s="146" t="s">
        <v>80</v>
      </c>
      <c r="C5" s="113">
        <v>20458</v>
      </c>
      <c r="D5" s="142" t="s">
        <v>36</v>
      </c>
      <c r="E5" s="146" t="s">
        <v>29</v>
      </c>
      <c r="F5" s="112" t="s">
        <v>74</v>
      </c>
      <c r="G5" s="144">
        <v>12</v>
      </c>
      <c r="H5" s="116">
        <f aca="true" t="shared" si="0" ref="H5:H24">G5*6</f>
        <v>72</v>
      </c>
      <c r="I5" s="116"/>
      <c r="J5" s="116">
        <f aca="true" t="shared" si="1" ref="J5:J24">I5*6</f>
        <v>0</v>
      </c>
      <c r="K5" s="116">
        <v>22</v>
      </c>
      <c r="L5" s="116">
        <f aca="true" t="shared" si="2" ref="L5:L24">IF(K5&gt;4,K5*2+4,K5*3)</f>
        <v>48</v>
      </c>
      <c r="M5" s="117"/>
      <c r="N5" s="116">
        <f aca="true" t="shared" si="3" ref="N5:N24">IF(M5&gt;4,M5*2+4,M5*3)</f>
        <v>0</v>
      </c>
      <c r="O5" s="117">
        <v>5</v>
      </c>
      <c r="P5" s="117">
        <f aca="true" t="shared" si="4" ref="P5:P24">O5*2</f>
        <v>10</v>
      </c>
      <c r="Q5" s="117">
        <v>3</v>
      </c>
      <c r="R5" s="117">
        <f aca="true" t="shared" si="5" ref="R5:R24">Q5*3</f>
        <v>9</v>
      </c>
      <c r="S5" s="118">
        <f aca="true" t="shared" si="6" ref="S5:S24">H5+J5+L5+N5+P5+R5</f>
        <v>139</v>
      </c>
      <c r="T5" s="119"/>
      <c r="U5" s="116">
        <f aca="true" t="shared" si="7" ref="U5:U24">IF(T5=0,0,6)</f>
        <v>0</v>
      </c>
      <c r="V5" s="116"/>
      <c r="W5" s="116">
        <f aca="true" t="shared" si="8" ref="W5:W24">V5*4</f>
        <v>0</v>
      </c>
      <c r="X5" s="116"/>
      <c r="Y5" s="116">
        <f aca="true" t="shared" si="9" ref="Y5:Y24">X5*3</f>
        <v>0</v>
      </c>
      <c r="Z5" s="116"/>
      <c r="AA5" s="116">
        <f aca="true" t="shared" si="10" ref="AA5:AA24">IF(Z5=0,0,6)</f>
        <v>0</v>
      </c>
      <c r="AB5" s="118">
        <f aca="true" t="shared" si="11" ref="AB5:AB24">U5+W5+Y5+AA5</f>
        <v>0</v>
      </c>
      <c r="AC5" s="119"/>
      <c r="AD5" s="116"/>
      <c r="AE5" s="118"/>
      <c r="AF5" s="119">
        <v>1</v>
      </c>
      <c r="AG5" s="116">
        <f aca="true" t="shared" si="12" ref="AG5:AG24">AF5*12</f>
        <v>12</v>
      </c>
      <c r="AH5" s="116"/>
      <c r="AI5" s="116">
        <f aca="true" t="shared" si="13" ref="AI5:AI24">AH5*5</f>
        <v>0</v>
      </c>
      <c r="AJ5" s="116"/>
      <c r="AK5" s="116">
        <f aca="true" t="shared" si="14" ref="AK5:AK24">AJ5*3</f>
        <v>0</v>
      </c>
      <c r="AL5" s="116"/>
      <c r="AM5" s="116">
        <f aca="true" t="shared" si="15" ref="AM5:AM24">AL5*1</f>
        <v>0</v>
      </c>
      <c r="AN5" s="116"/>
      <c r="AO5" s="116">
        <f aca="true" t="shared" si="16" ref="AO5:AO24">AN5*5</f>
        <v>0</v>
      </c>
      <c r="AP5" s="116"/>
      <c r="AQ5" s="116">
        <f aca="true" t="shared" si="17" ref="AQ5:AQ24">AP5*5</f>
        <v>0</v>
      </c>
      <c r="AR5" s="116"/>
      <c r="AS5" s="116">
        <f aca="true" t="shared" si="18" ref="AS5:AS24">AR5*1</f>
        <v>0</v>
      </c>
      <c r="AT5" s="116"/>
      <c r="AU5" s="121">
        <f aca="true" t="shared" si="19" ref="AU5:AU24">AT5*0.5</f>
        <v>0</v>
      </c>
      <c r="AV5" s="116"/>
      <c r="AW5" s="121">
        <f aca="true" t="shared" si="20" ref="AW5:AW24">AV5*1</f>
        <v>0</v>
      </c>
      <c r="AX5" s="121">
        <f aca="true" t="shared" si="21" ref="AX5:AX24">IF(AI5+AK5+AM5+AO5+AQ5+AS5+AU5+AW5&gt;10,10,AI5+AK5+AM5+AO5+AQ5+AS5+AU5+AW5)</f>
        <v>0</v>
      </c>
      <c r="AY5" s="149">
        <f aca="true" t="shared" si="22" ref="AY5:AY24">AG5+AX5</f>
        <v>12</v>
      </c>
      <c r="AZ5" s="150">
        <f aca="true" t="shared" si="23" ref="AZ5:AZ24">S5+AB5+AY5</f>
        <v>151</v>
      </c>
    </row>
    <row r="6" spans="1:52" s="87" customFormat="1" ht="15">
      <c r="A6" s="119">
        <v>2</v>
      </c>
      <c r="B6" s="146" t="s">
        <v>86</v>
      </c>
      <c r="C6" s="113">
        <v>20077</v>
      </c>
      <c r="D6" s="142" t="s">
        <v>36</v>
      </c>
      <c r="E6" s="146" t="s">
        <v>29</v>
      </c>
      <c r="F6" s="112" t="s">
        <v>74</v>
      </c>
      <c r="G6" s="144">
        <v>12</v>
      </c>
      <c r="H6" s="116">
        <f t="shared" si="0"/>
        <v>72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3</v>
      </c>
      <c r="R6" s="117">
        <f t="shared" si="5"/>
        <v>9</v>
      </c>
      <c r="S6" s="118">
        <f t="shared" si="6"/>
        <v>137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0</v>
      </c>
      <c r="AY6" s="149">
        <f t="shared" si="22"/>
        <v>12</v>
      </c>
      <c r="AZ6" s="150">
        <f t="shared" si="23"/>
        <v>149</v>
      </c>
    </row>
    <row r="7" spans="1:52" s="87" customFormat="1" ht="15">
      <c r="A7" s="119">
        <v>3</v>
      </c>
      <c r="B7" s="146" t="s">
        <v>82</v>
      </c>
      <c r="C7" s="113">
        <v>20500</v>
      </c>
      <c r="D7" s="142" t="s">
        <v>36</v>
      </c>
      <c r="E7" s="146" t="s">
        <v>29</v>
      </c>
      <c r="F7" s="112" t="s">
        <v>74</v>
      </c>
      <c r="G7" s="144">
        <v>11</v>
      </c>
      <c r="H7" s="116">
        <f t="shared" si="0"/>
        <v>66</v>
      </c>
      <c r="I7" s="116"/>
      <c r="J7" s="116">
        <f t="shared" si="1"/>
        <v>0</v>
      </c>
      <c r="K7" s="116">
        <v>20</v>
      </c>
      <c r="L7" s="116">
        <f t="shared" si="2"/>
        <v>44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2</v>
      </c>
      <c r="R7" s="117">
        <f t="shared" si="5"/>
        <v>6</v>
      </c>
      <c r="S7" s="118">
        <f t="shared" si="6"/>
        <v>126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>
        <v>1</v>
      </c>
      <c r="AI7" s="116">
        <f t="shared" si="13"/>
        <v>5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2</v>
      </c>
      <c r="AO7" s="116">
        <f t="shared" si="16"/>
        <v>10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49">
        <f t="shared" si="22"/>
        <v>22</v>
      </c>
      <c r="AZ7" s="150">
        <f t="shared" si="23"/>
        <v>148</v>
      </c>
    </row>
    <row r="8" spans="1:52" s="87" customFormat="1" ht="15">
      <c r="A8" s="119">
        <v>4</v>
      </c>
      <c r="B8" s="146" t="s">
        <v>83</v>
      </c>
      <c r="C8" s="113">
        <v>22143</v>
      </c>
      <c r="D8" s="142" t="s">
        <v>36</v>
      </c>
      <c r="E8" s="146" t="s">
        <v>29</v>
      </c>
      <c r="F8" s="112" t="s">
        <v>74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133</v>
      </c>
      <c r="T8" s="119"/>
      <c r="U8" s="116">
        <f t="shared" si="7"/>
        <v>0</v>
      </c>
      <c r="V8" s="116"/>
      <c r="W8" s="116">
        <f t="shared" si="8"/>
        <v>0</v>
      </c>
      <c r="X8" s="116">
        <v>1</v>
      </c>
      <c r="Y8" s="116">
        <f t="shared" si="9"/>
        <v>3</v>
      </c>
      <c r="Z8" s="116"/>
      <c r="AA8" s="116">
        <f t="shared" si="10"/>
        <v>0</v>
      </c>
      <c r="AB8" s="118">
        <f t="shared" si="11"/>
        <v>3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0</v>
      </c>
      <c r="AY8" s="149">
        <f t="shared" si="22"/>
        <v>12</v>
      </c>
      <c r="AZ8" s="150">
        <f t="shared" si="23"/>
        <v>148</v>
      </c>
    </row>
    <row r="9" spans="1:52" s="87" customFormat="1" ht="15">
      <c r="A9" s="119">
        <v>5</v>
      </c>
      <c r="B9" s="146" t="s">
        <v>77</v>
      </c>
      <c r="C9" s="113">
        <v>22351</v>
      </c>
      <c r="D9" s="142" t="s">
        <v>36</v>
      </c>
      <c r="E9" s="146" t="s">
        <v>29</v>
      </c>
      <c r="F9" s="112" t="s">
        <v>74</v>
      </c>
      <c r="G9" s="144">
        <v>12</v>
      </c>
      <c r="H9" s="116">
        <f t="shared" si="0"/>
        <v>72</v>
      </c>
      <c r="I9" s="116"/>
      <c r="J9" s="116">
        <f t="shared" si="1"/>
        <v>0</v>
      </c>
      <c r="K9" s="116">
        <v>19</v>
      </c>
      <c r="L9" s="116">
        <f t="shared" si="2"/>
        <v>42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3</v>
      </c>
      <c r="R9" s="117">
        <f t="shared" si="5"/>
        <v>9</v>
      </c>
      <c r="S9" s="118">
        <f t="shared" si="6"/>
        <v>133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3</v>
      </c>
      <c r="AY9" s="149">
        <f t="shared" si="22"/>
        <v>15</v>
      </c>
      <c r="AZ9" s="150">
        <f t="shared" si="23"/>
        <v>148</v>
      </c>
    </row>
    <row r="10" spans="1:52" s="87" customFormat="1" ht="15">
      <c r="A10" s="119">
        <v>6</v>
      </c>
      <c r="B10" s="146" t="s">
        <v>85</v>
      </c>
      <c r="C10" s="113">
        <v>22588</v>
      </c>
      <c r="D10" s="142" t="s">
        <v>36</v>
      </c>
      <c r="E10" s="146" t="s">
        <v>29</v>
      </c>
      <c r="F10" s="112" t="s">
        <v>74</v>
      </c>
      <c r="G10" s="144">
        <v>12</v>
      </c>
      <c r="H10" s="116">
        <f t="shared" si="0"/>
        <v>72</v>
      </c>
      <c r="I10" s="116"/>
      <c r="J10" s="116">
        <f t="shared" si="1"/>
        <v>0</v>
      </c>
      <c r="K10" s="116">
        <v>18</v>
      </c>
      <c r="L10" s="116">
        <f t="shared" si="2"/>
        <v>40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3</v>
      </c>
      <c r="R10" s="117">
        <f t="shared" si="5"/>
        <v>9</v>
      </c>
      <c r="S10" s="118">
        <f t="shared" si="6"/>
        <v>131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>
        <v>1</v>
      </c>
      <c r="AM10" s="116">
        <f t="shared" si="15"/>
        <v>1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4</v>
      </c>
      <c r="AY10" s="149">
        <f t="shared" si="22"/>
        <v>16</v>
      </c>
      <c r="AZ10" s="150">
        <f t="shared" si="23"/>
        <v>147</v>
      </c>
    </row>
    <row r="11" spans="1:52" s="87" customFormat="1" ht="15">
      <c r="A11" s="119">
        <v>7</v>
      </c>
      <c r="B11" s="146" t="s">
        <v>304</v>
      </c>
      <c r="C11" s="113">
        <v>23646</v>
      </c>
      <c r="D11" s="142" t="s">
        <v>36</v>
      </c>
      <c r="E11" s="146" t="s">
        <v>29</v>
      </c>
      <c r="F11" s="112" t="s">
        <v>74</v>
      </c>
      <c r="G11" s="144">
        <v>12</v>
      </c>
      <c r="H11" s="116">
        <f t="shared" si="0"/>
        <v>72</v>
      </c>
      <c r="I11" s="116"/>
      <c r="J11" s="116">
        <f t="shared" si="1"/>
        <v>0</v>
      </c>
      <c r="K11" s="116">
        <v>17</v>
      </c>
      <c r="L11" s="116">
        <f t="shared" si="2"/>
        <v>38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3</v>
      </c>
      <c r="R11" s="117">
        <f t="shared" si="5"/>
        <v>9</v>
      </c>
      <c r="S11" s="118">
        <f t="shared" si="6"/>
        <v>129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>
        <v>1</v>
      </c>
      <c r="AO11" s="116">
        <f t="shared" si="16"/>
        <v>5</v>
      </c>
      <c r="AP11" s="116"/>
      <c r="AQ11" s="116">
        <f t="shared" si="17"/>
        <v>0</v>
      </c>
      <c r="AR11" s="116"/>
      <c r="AS11" s="116">
        <f t="shared" si="18"/>
        <v>0</v>
      </c>
      <c r="AT11" s="116">
        <v>1</v>
      </c>
      <c r="AU11" s="121">
        <f t="shared" si="19"/>
        <v>0.5</v>
      </c>
      <c r="AV11" s="116"/>
      <c r="AW11" s="121">
        <f t="shared" si="20"/>
        <v>0</v>
      </c>
      <c r="AX11" s="121">
        <f t="shared" si="21"/>
        <v>5.5</v>
      </c>
      <c r="AY11" s="149">
        <f t="shared" si="22"/>
        <v>17.5</v>
      </c>
      <c r="AZ11" s="150">
        <f t="shared" si="23"/>
        <v>146.5</v>
      </c>
    </row>
    <row r="12" spans="1:52" s="87" customFormat="1" ht="15">
      <c r="A12" s="119">
        <v>8</v>
      </c>
      <c r="B12" s="146" t="s">
        <v>87</v>
      </c>
      <c r="C12" s="113">
        <v>21206</v>
      </c>
      <c r="D12" s="142" t="s">
        <v>36</v>
      </c>
      <c r="E12" s="146" t="s">
        <v>29</v>
      </c>
      <c r="F12" s="112" t="s">
        <v>74</v>
      </c>
      <c r="G12" s="144">
        <v>12</v>
      </c>
      <c r="H12" s="116">
        <f t="shared" si="0"/>
        <v>72</v>
      </c>
      <c r="I12" s="116"/>
      <c r="J12" s="116">
        <f t="shared" si="1"/>
        <v>0</v>
      </c>
      <c r="K12" s="116">
        <v>18</v>
      </c>
      <c r="L12" s="116">
        <f t="shared" si="2"/>
        <v>40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3</v>
      </c>
      <c r="R12" s="117">
        <f t="shared" si="5"/>
        <v>9</v>
      </c>
      <c r="S12" s="118">
        <f t="shared" si="6"/>
        <v>131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>
        <v>1</v>
      </c>
      <c r="AK12" s="116">
        <f t="shared" si="14"/>
        <v>3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3</v>
      </c>
      <c r="AY12" s="149">
        <f t="shared" si="22"/>
        <v>15</v>
      </c>
      <c r="AZ12" s="150">
        <f t="shared" si="23"/>
        <v>146</v>
      </c>
    </row>
    <row r="13" spans="1:52" s="87" customFormat="1" ht="15">
      <c r="A13" s="119">
        <v>9</v>
      </c>
      <c r="B13" s="146" t="s">
        <v>84</v>
      </c>
      <c r="C13" s="113">
        <v>21423</v>
      </c>
      <c r="D13" s="142" t="s">
        <v>36</v>
      </c>
      <c r="E13" s="146" t="s">
        <v>29</v>
      </c>
      <c r="F13" s="112" t="s">
        <v>74</v>
      </c>
      <c r="G13" s="144">
        <v>12</v>
      </c>
      <c r="H13" s="116">
        <f t="shared" si="0"/>
        <v>72</v>
      </c>
      <c r="I13" s="116"/>
      <c r="J13" s="116">
        <f t="shared" si="1"/>
        <v>0</v>
      </c>
      <c r="K13" s="116">
        <v>19</v>
      </c>
      <c r="L13" s="116">
        <f t="shared" si="2"/>
        <v>42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3</v>
      </c>
      <c r="R13" s="117">
        <f t="shared" si="5"/>
        <v>9</v>
      </c>
      <c r="S13" s="118">
        <f t="shared" si="6"/>
        <v>133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>
        <v>1</v>
      </c>
      <c r="AM13" s="116">
        <f t="shared" si="15"/>
        <v>1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</v>
      </c>
      <c r="AY13" s="149">
        <f t="shared" si="22"/>
        <v>13</v>
      </c>
      <c r="AZ13" s="150">
        <f t="shared" si="23"/>
        <v>146</v>
      </c>
    </row>
    <row r="14" spans="1:52" s="87" customFormat="1" ht="15">
      <c r="A14" s="119">
        <v>10</v>
      </c>
      <c r="B14" s="146" t="s">
        <v>76</v>
      </c>
      <c r="C14" s="113">
        <v>23815</v>
      </c>
      <c r="D14" s="142" t="s">
        <v>36</v>
      </c>
      <c r="E14" s="146" t="s">
        <v>29</v>
      </c>
      <c r="F14" s="112" t="s">
        <v>74</v>
      </c>
      <c r="G14" s="144">
        <v>12</v>
      </c>
      <c r="H14" s="116">
        <f t="shared" si="0"/>
        <v>72</v>
      </c>
      <c r="I14" s="116"/>
      <c r="J14" s="116">
        <f t="shared" si="1"/>
        <v>0</v>
      </c>
      <c r="K14" s="116">
        <v>19</v>
      </c>
      <c r="L14" s="116">
        <f t="shared" si="2"/>
        <v>42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3</v>
      </c>
      <c r="R14" s="117">
        <f t="shared" si="5"/>
        <v>9</v>
      </c>
      <c r="S14" s="118">
        <f t="shared" si="6"/>
        <v>133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49">
        <f t="shared" si="22"/>
        <v>12</v>
      </c>
      <c r="AZ14" s="150">
        <f t="shared" si="23"/>
        <v>145</v>
      </c>
    </row>
    <row r="15" spans="1:52" s="87" customFormat="1" ht="15">
      <c r="A15" s="119">
        <v>11</v>
      </c>
      <c r="B15" s="146" t="s">
        <v>90</v>
      </c>
      <c r="C15" s="113">
        <v>21919</v>
      </c>
      <c r="D15" s="142" t="s">
        <v>36</v>
      </c>
      <c r="E15" s="146" t="s">
        <v>29</v>
      </c>
      <c r="F15" s="112" t="s">
        <v>74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18</v>
      </c>
      <c r="L15" s="116">
        <f t="shared" si="2"/>
        <v>40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131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>
        <v>1</v>
      </c>
      <c r="AM15" s="116">
        <f t="shared" si="15"/>
        <v>1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1</v>
      </c>
      <c r="AY15" s="149">
        <f t="shared" si="22"/>
        <v>13</v>
      </c>
      <c r="AZ15" s="150">
        <f t="shared" si="23"/>
        <v>144</v>
      </c>
    </row>
    <row r="16" spans="1:52" s="87" customFormat="1" ht="15">
      <c r="A16" s="119">
        <v>12</v>
      </c>
      <c r="B16" s="146" t="s">
        <v>88</v>
      </c>
      <c r="C16" s="113">
        <v>23646</v>
      </c>
      <c r="D16" s="142" t="s">
        <v>36</v>
      </c>
      <c r="E16" s="146" t="s">
        <v>29</v>
      </c>
      <c r="F16" s="112" t="s">
        <v>74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129</v>
      </c>
      <c r="T16" s="119"/>
      <c r="U16" s="116">
        <f t="shared" si="7"/>
        <v>0</v>
      </c>
      <c r="V16" s="116"/>
      <c r="W16" s="116">
        <f t="shared" si="8"/>
        <v>0</v>
      </c>
      <c r="X16" s="116">
        <v>1</v>
      </c>
      <c r="Y16" s="116">
        <f t="shared" si="9"/>
        <v>3</v>
      </c>
      <c r="Z16" s="116"/>
      <c r="AA16" s="116">
        <f t="shared" si="10"/>
        <v>0</v>
      </c>
      <c r="AB16" s="118">
        <f t="shared" si="11"/>
        <v>3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49">
        <f t="shared" si="22"/>
        <v>12</v>
      </c>
      <c r="AZ16" s="150">
        <f t="shared" si="23"/>
        <v>144</v>
      </c>
    </row>
    <row r="17" spans="1:52" s="87" customFormat="1" ht="15">
      <c r="A17" s="119">
        <v>13</v>
      </c>
      <c r="B17" s="146" t="s">
        <v>93</v>
      </c>
      <c r="C17" s="113">
        <v>21136</v>
      </c>
      <c r="D17" s="142" t="s">
        <v>36</v>
      </c>
      <c r="E17" s="146" t="s">
        <v>29</v>
      </c>
      <c r="F17" s="112" t="s">
        <v>74</v>
      </c>
      <c r="G17" s="144">
        <v>10</v>
      </c>
      <c r="H17" s="116">
        <f t="shared" si="0"/>
        <v>60</v>
      </c>
      <c r="I17" s="116"/>
      <c r="J17" s="116">
        <f t="shared" si="1"/>
        <v>0</v>
      </c>
      <c r="K17" s="116">
        <v>22</v>
      </c>
      <c r="L17" s="116">
        <f t="shared" si="2"/>
        <v>48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127</v>
      </c>
      <c r="T17" s="119"/>
      <c r="U17" s="116">
        <f t="shared" si="7"/>
        <v>0</v>
      </c>
      <c r="V17" s="116"/>
      <c r="W17" s="116">
        <f t="shared" si="8"/>
        <v>0</v>
      </c>
      <c r="X17" s="116">
        <v>1</v>
      </c>
      <c r="Y17" s="116">
        <f t="shared" si="9"/>
        <v>3</v>
      </c>
      <c r="Z17" s="116"/>
      <c r="AA17" s="116">
        <f t="shared" si="10"/>
        <v>0</v>
      </c>
      <c r="AB17" s="118">
        <f t="shared" si="11"/>
        <v>3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49">
        <f t="shared" si="22"/>
        <v>12</v>
      </c>
      <c r="AZ17" s="150">
        <f t="shared" si="23"/>
        <v>142</v>
      </c>
    </row>
    <row r="18" spans="1:52" s="87" customFormat="1" ht="15">
      <c r="A18" s="119">
        <v>14</v>
      </c>
      <c r="B18" s="146" t="s">
        <v>75</v>
      </c>
      <c r="C18" s="113">
        <v>20733</v>
      </c>
      <c r="D18" s="142" t="s">
        <v>36</v>
      </c>
      <c r="E18" s="146" t="s">
        <v>29</v>
      </c>
      <c r="F18" s="112" t="s">
        <v>74</v>
      </c>
      <c r="G18" s="144">
        <v>12</v>
      </c>
      <c r="H18" s="116">
        <f t="shared" si="0"/>
        <v>72</v>
      </c>
      <c r="I18" s="116"/>
      <c r="J18" s="116">
        <f t="shared" si="1"/>
        <v>0</v>
      </c>
      <c r="K18" s="116">
        <v>17</v>
      </c>
      <c r="L18" s="116">
        <f t="shared" si="2"/>
        <v>38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3</v>
      </c>
      <c r="R18" s="117">
        <f t="shared" si="5"/>
        <v>9</v>
      </c>
      <c r="S18" s="118">
        <f t="shared" si="6"/>
        <v>129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49">
        <f t="shared" si="22"/>
        <v>12</v>
      </c>
      <c r="AZ18" s="150">
        <f t="shared" si="23"/>
        <v>141</v>
      </c>
    </row>
    <row r="19" spans="1:52" s="87" customFormat="1" ht="15">
      <c r="A19" s="119">
        <v>15</v>
      </c>
      <c r="B19" s="146" t="s">
        <v>92</v>
      </c>
      <c r="C19" s="113">
        <v>23806</v>
      </c>
      <c r="D19" s="142" t="s">
        <v>36</v>
      </c>
      <c r="E19" s="146" t="s">
        <v>29</v>
      </c>
      <c r="F19" s="112" t="s">
        <v>74</v>
      </c>
      <c r="G19" s="144">
        <v>12</v>
      </c>
      <c r="H19" s="116">
        <f t="shared" si="0"/>
        <v>72</v>
      </c>
      <c r="I19" s="116"/>
      <c r="J19" s="116">
        <f t="shared" si="1"/>
        <v>0</v>
      </c>
      <c r="K19" s="116">
        <v>17</v>
      </c>
      <c r="L19" s="116">
        <f t="shared" si="2"/>
        <v>38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3</v>
      </c>
      <c r="R19" s="117">
        <f t="shared" si="5"/>
        <v>9</v>
      </c>
      <c r="S19" s="118">
        <f t="shared" si="6"/>
        <v>129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49">
        <f t="shared" si="22"/>
        <v>12</v>
      </c>
      <c r="AZ19" s="150">
        <f t="shared" si="23"/>
        <v>141</v>
      </c>
    </row>
    <row r="20" spans="1:52" s="87" customFormat="1" ht="15">
      <c r="A20" s="119">
        <v>16</v>
      </c>
      <c r="B20" s="146" t="s">
        <v>89</v>
      </c>
      <c r="C20" s="113">
        <v>21054</v>
      </c>
      <c r="D20" s="142" t="s">
        <v>36</v>
      </c>
      <c r="E20" s="146" t="s">
        <v>29</v>
      </c>
      <c r="F20" s="112" t="s">
        <v>74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19</v>
      </c>
      <c r="L20" s="116">
        <f t="shared" si="2"/>
        <v>42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2</v>
      </c>
      <c r="R20" s="117">
        <f t="shared" si="5"/>
        <v>6</v>
      </c>
      <c r="S20" s="118">
        <f t="shared" si="6"/>
        <v>124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49">
        <f t="shared" si="22"/>
        <v>12</v>
      </c>
      <c r="AZ20" s="150">
        <f t="shared" si="23"/>
        <v>136</v>
      </c>
    </row>
    <row r="21" spans="1:52" s="87" customFormat="1" ht="15">
      <c r="A21" s="119">
        <v>17</v>
      </c>
      <c r="B21" s="146" t="s">
        <v>81</v>
      </c>
      <c r="C21" s="113">
        <v>22311</v>
      </c>
      <c r="D21" s="142" t="s">
        <v>36</v>
      </c>
      <c r="E21" s="146" t="s">
        <v>29</v>
      </c>
      <c r="F21" s="112" t="s">
        <v>74</v>
      </c>
      <c r="G21" s="144">
        <v>10</v>
      </c>
      <c r="H21" s="116">
        <f t="shared" si="0"/>
        <v>60</v>
      </c>
      <c r="I21" s="116"/>
      <c r="J21" s="116">
        <f t="shared" si="1"/>
        <v>0</v>
      </c>
      <c r="K21" s="116">
        <v>19</v>
      </c>
      <c r="L21" s="116">
        <f t="shared" si="2"/>
        <v>42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3</v>
      </c>
      <c r="R21" s="117">
        <f t="shared" si="5"/>
        <v>9</v>
      </c>
      <c r="S21" s="118">
        <f t="shared" si="6"/>
        <v>121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49">
        <f t="shared" si="22"/>
        <v>12</v>
      </c>
      <c r="AZ21" s="150">
        <f t="shared" si="23"/>
        <v>133</v>
      </c>
    </row>
    <row r="22" spans="1:52" s="87" customFormat="1" ht="15">
      <c r="A22" s="119">
        <v>18</v>
      </c>
      <c r="B22" s="146" t="s">
        <v>94</v>
      </c>
      <c r="C22" s="113">
        <v>23584</v>
      </c>
      <c r="D22" s="142" t="s">
        <v>36</v>
      </c>
      <c r="E22" s="146" t="s">
        <v>29</v>
      </c>
      <c r="F22" s="112" t="s">
        <v>74</v>
      </c>
      <c r="G22" s="144">
        <v>10</v>
      </c>
      <c r="H22" s="116">
        <f t="shared" si="0"/>
        <v>60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113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>
        <v>1</v>
      </c>
      <c r="AM22" s="116">
        <f t="shared" si="15"/>
        <v>1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1</v>
      </c>
      <c r="AY22" s="149">
        <f t="shared" si="22"/>
        <v>13</v>
      </c>
      <c r="AZ22" s="150">
        <f t="shared" si="23"/>
        <v>126</v>
      </c>
    </row>
    <row r="23" spans="1:52" s="87" customFormat="1" ht="15">
      <c r="A23" s="119">
        <v>19</v>
      </c>
      <c r="B23" s="146" t="s">
        <v>78</v>
      </c>
      <c r="C23" s="113">
        <v>24849</v>
      </c>
      <c r="D23" s="142" t="s">
        <v>36</v>
      </c>
      <c r="E23" s="146" t="s">
        <v>29</v>
      </c>
      <c r="F23" s="112" t="s">
        <v>74</v>
      </c>
      <c r="G23" s="144">
        <v>10</v>
      </c>
      <c r="H23" s="116">
        <f t="shared" si="0"/>
        <v>60</v>
      </c>
      <c r="I23" s="116"/>
      <c r="J23" s="116">
        <f t="shared" si="1"/>
        <v>0</v>
      </c>
      <c r="K23" s="116">
        <v>13</v>
      </c>
      <c r="L23" s="116">
        <f t="shared" si="2"/>
        <v>30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109</v>
      </c>
      <c r="T23" s="119"/>
      <c r="U23" s="116">
        <f t="shared" si="7"/>
        <v>0</v>
      </c>
      <c r="V23" s="116"/>
      <c r="W23" s="116">
        <f t="shared" si="8"/>
        <v>0</v>
      </c>
      <c r="X23" s="116">
        <v>1</v>
      </c>
      <c r="Y23" s="116">
        <f t="shared" si="9"/>
        <v>3</v>
      </c>
      <c r="Z23" s="116"/>
      <c r="AA23" s="116">
        <f t="shared" si="10"/>
        <v>0</v>
      </c>
      <c r="AB23" s="118">
        <f t="shared" si="11"/>
        <v>3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49">
        <f t="shared" si="22"/>
        <v>12</v>
      </c>
      <c r="AZ23" s="150">
        <f t="shared" si="23"/>
        <v>124</v>
      </c>
    </row>
    <row r="24" spans="1:52" s="87" customFormat="1" ht="15.75" thickBot="1">
      <c r="A24" s="119">
        <v>20</v>
      </c>
      <c r="B24" s="151" t="s">
        <v>91</v>
      </c>
      <c r="C24" s="126">
        <v>23084</v>
      </c>
      <c r="D24" s="152" t="s">
        <v>26</v>
      </c>
      <c r="E24" s="151" t="s">
        <v>29</v>
      </c>
      <c r="F24" s="125" t="s">
        <v>74</v>
      </c>
      <c r="G24" s="144">
        <v>10</v>
      </c>
      <c r="H24" s="128">
        <f t="shared" si="0"/>
        <v>60</v>
      </c>
      <c r="I24" s="128"/>
      <c r="J24" s="128">
        <f t="shared" si="1"/>
        <v>0</v>
      </c>
      <c r="K24" s="128">
        <v>10</v>
      </c>
      <c r="L24" s="128">
        <f t="shared" si="2"/>
        <v>24</v>
      </c>
      <c r="M24" s="129"/>
      <c r="N24" s="128">
        <f t="shared" si="3"/>
        <v>0</v>
      </c>
      <c r="O24" s="117">
        <v>5</v>
      </c>
      <c r="P24" s="129">
        <f t="shared" si="4"/>
        <v>10</v>
      </c>
      <c r="Q24" s="129">
        <v>3</v>
      </c>
      <c r="R24" s="117">
        <f t="shared" si="5"/>
        <v>9</v>
      </c>
      <c r="S24" s="130">
        <f t="shared" si="6"/>
        <v>103</v>
      </c>
      <c r="T24" s="131"/>
      <c r="U24" s="128">
        <f t="shared" si="7"/>
        <v>0</v>
      </c>
      <c r="V24" s="128"/>
      <c r="W24" s="128">
        <f t="shared" si="8"/>
        <v>0</v>
      </c>
      <c r="X24" s="128"/>
      <c r="Y24" s="128">
        <f t="shared" si="9"/>
        <v>0</v>
      </c>
      <c r="Z24" s="128"/>
      <c r="AA24" s="128">
        <f t="shared" si="10"/>
        <v>0</v>
      </c>
      <c r="AB24" s="130">
        <f t="shared" si="11"/>
        <v>0</v>
      </c>
      <c r="AC24" s="131"/>
      <c r="AD24" s="128"/>
      <c r="AE24" s="130"/>
      <c r="AF24" s="131">
        <v>1</v>
      </c>
      <c r="AG24" s="128">
        <f t="shared" si="12"/>
        <v>12</v>
      </c>
      <c r="AH24" s="128"/>
      <c r="AI24" s="128">
        <f t="shared" si="13"/>
        <v>0</v>
      </c>
      <c r="AJ24" s="128"/>
      <c r="AK24" s="128">
        <f t="shared" si="14"/>
        <v>0</v>
      </c>
      <c r="AL24" s="128">
        <v>1</v>
      </c>
      <c r="AM24" s="128">
        <f t="shared" si="15"/>
        <v>1</v>
      </c>
      <c r="AN24" s="128">
        <v>1</v>
      </c>
      <c r="AO24" s="128">
        <f t="shared" si="16"/>
        <v>5</v>
      </c>
      <c r="AP24" s="128"/>
      <c r="AQ24" s="128">
        <f t="shared" si="17"/>
        <v>0</v>
      </c>
      <c r="AR24" s="128"/>
      <c r="AS24" s="128">
        <f t="shared" si="18"/>
        <v>0</v>
      </c>
      <c r="AT24" s="128"/>
      <c r="AU24" s="121">
        <f t="shared" si="19"/>
        <v>0</v>
      </c>
      <c r="AV24" s="128"/>
      <c r="AW24" s="121">
        <f t="shared" si="20"/>
        <v>0</v>
      </c>
      <c r="AX24" s="121">
        <f t="shared" si="21"/>
        <v>6</v>
      </c>
      <c r="AY24" s="153">
        <f t="shared" si="22"/>
        <v>18</v>
      </c>
      <c r="AZ24" s="154">
        <f t="shared" si="23"/>
        <v>121</v>
      </c>
    </row>
  </sheetData>
  <sheetProtection/>
  <mergeCells count="9">
    <mergeCell ref="A1:AZ1"/>
    <mergeCell ref="A3:D3"/>
    <mergeCell ref="A2:AZ2"/>
    <mergeCell ref="AZ3:AZ4"/>
    <mergeCell ref="C4:D4"/>
    <mergeCell ref="G3:S3"/>
    <mergeCell ref="T3:AB3"/>
    <mergeCell ref="AC3:AE3"/>
    <mergeCell ref="AF3:AY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X26"/>
  <sheetViews>
    <sheetView zoomScale="85" zoomScaleNormal="85" zoomScalePageLayoutView="0" workbookViewId="0" topLeftCell="A1">
      <selection activeCell="A5" sqref="A5:A6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3.25">
      <c r="A1" s="192" t="s">
        <v>290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4"/>
    </row>
    <row r="2" spans="1:50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spans="1:50" s="56" customFormat="1" ht="25.5" customHeight="1">
      <c r="A3" s="250" t="s">
        <v>308</v>
      </c>
      <c r="B3" s="251"/>
      <c r="C3" s="251"/>
      <c r="D3" s="252"/>
      <c r="E3" s="251" t="s">
        <v>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7"/>
      <c r="R3" s="258" t="s">
        <v>11</v>
      </c>
      <c r="S3" s="251"/>
      <c r="T3" s="251"/>
      <c r="U3" s="251"/>
      <c r="V3" s="251"/>
      <c r="W3" s="251"/>
      <c r="X3" s="251"/>
      <c r="Y3" s="251"/>
      <c r="Z3" s="257"/>
      <c r="AA3" s="259" t="s">
        <v>12</v>
      </c>
      <c r="AB3" s="260"/>
      <c r="AC3" s="261"/>
      <c r="AD3" s="259" t="s">
        <v>23</v>
      </c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2"/>
      <c r="AX3" s="253" t="s">
        <v>24</v>
      </c>
    </row>
    <row r="4" spans="1:50" s="56" customFormat="1" ht="144" customHeight="1">
      <c r="A4" s="57" t="s">
        <v>309</v>
      </c>
      <c r="B4" s="58" t="s">
        <v>0</v>
      </c>
      <c r="C4" s="255" t="s">
        <v>1</v>
      </c>
      <c r="D4" s="256"/>
      <c r="E4" s="60" t="s">
        <v>2</v>
      </c>
      <c r="F4" s="60" t="s">
        <v>3</v>
      </c>
      <c r="G4" s="60" t="s">
        <v>305</v>
      </c>
      <c r="H4" s="60" t="s">
        <v>3</v>
      </c>
      <c r="I4" s="60" t="s">
        <v>4</v>
      </c>
      <c r="J4" s="60" t="s">
        <v>3</v>
      </c>
      <c r="K4" s="60" t="s">
        <v>306</v>
      </c>
      <c r="L4" s="60" t="s">
        <v>3</v>
      </c>
      <c r="M4" s="61" t="s">
        <v>315</v>
      </c>
      <c r="N4" s="60" t="s">
        <v>3</v>
      </c>
      <c r="O4" s="60" t="s">
        <v>316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5" t="s">
        <v>317</v>
      </c>
      <c r="AS4" s="105" t="s">
        <v>3</v>
      </c>
      <c r="AT4" s="103" t="s">
        <v>318</v>
      </c>
      <c r="AU4" s="103" t="s">
        <v>3</v>
      </c>
      <c r="AV4" s="53" t="s">
        <v>25</v>
      </c>
      <c r="AW4" s="62" t="s">
        <v>22</v>
      </c>
      <c r="AX4" s="254"/>
    </row>
    <row r="5" spans="1:50" s="87" customFormat="1" ht="16.5">
      <c r="A5" s="155">
        <v>1</v>
      </c>
      <c r="B5" s="156" t="s">
        <v>266</v>
      </c>
      <c r="C5" s="157">
        <v>22345</v>
      </c>
      <c r="D5" s="158" t="s">
        <v>34</v>
      </c>
      <c r="E5" s="159">
        <v>12</v>
      </c>
      <c r="F5" s="160">
        <f>E5*6</f>
        <v>72</v>
      </c>
      <c r="G5" s="160"/>
      <c r="H5" s="160">
        <f>G5*6</f>
        <v>0</v>
      </c>
      <c r="I5" s="160">
        <v>20</v>
      </c>
      <c r="J5" s="160">
        <f>IF(I5&gt;4,I5*2+4,I5*3)</f>
        <v>44</v>
      </c>
      <c r="K5" s="161"/>
      <c r="L5" s="160">
        <f>IF(K5&gt;4,K5*2+4,K5*3)</f>
        <v>0</v>
      </c>
      <c r="M5" s="161">
        <v>5</v>
      </c>
      <c r="N5" s="161">
        <f>M5*2</f>
        <v>10</v>
      </c>
      <c r="O5" s="161">
        <v>3</v>
      </c>
      <c r="P5" s="161">
        <f>O5*3</f>
        <v>9</v>
      </c>
      <c r="Q5" s="162">
        <f>F5+H5+J5+L5+N5+P5</f>
        <v>135</v>
      </c>
      <c r="R5" s="155"/>
      <c r="S5" s="160">
        <f>IF(R5=0,0,6)</f>
        <v>0</v>
      </c>
      <c r="T5" s="160"/>
      <c r="U5" s="160">
        <f>T5*4</f>
        <v>0</v>
      </c>
      <c r="V5" s="160"/>
      <c r="W5" s="160">
        <f>V5*3</f>
        <v>0</v>
      </c>
      <c r="X5" s="160"/>
      <c r="Y5" s="160">
        <f>IF(X5=0,0,6)</f>
        <v>0</v>
      </c>
      <c r="Z5" s="162">
        <f>S5+U5+W5+Y5</f>
        <v>0</v>
      </c>
      <c r="AA5" s="155"/>
      <c r="AB5" s="160"/>
      <c r="AC5" s="162"/>
      <c r="AD5" s="155">
        <v>1</v>
      </c>
      <c r="AE5" s="160">
        <f>AD5*12</f>
        <v>12</v>
      </c>
      <c r="AF5" s="160"/>
      <c r="AG5" s="160">
        <f>AF5*5</f>
        <v>0</v>
      </c>
      <c r="AH5" s="160"/>
      <c r="AI5" s="160">
        <f>AH5*3</f>
        <v>0</v>
      </c>
      <c r="AJ5" s="160">
        <v>1</v>
      </c>
      <c r="AK5" s="160">
        <f>AJ5*1</f>
        <v>1</v>
      </c>
      <c r="AL5" s="160"/>
      <c r="AM5" s="160">
        <f>AL5*5</f>
        <v>0</v>
      </c>
      <c r="AN5" s="160"/>
      <c r="AO5" s="160">
        <f>AN5*5</f>
        <v>0</v>
      </c>
      <c r="AP5" s="160"/>
      <c r="AQ5" s="160">
        <f>AP5*1</f>
        <v>0</v>
      </c>
      <c r="AR5" s="160"/>
      <c r="AS5" s="121">
        <f>AR5*0.5</f>
        <v>0</v>
      </c>
      <c r="AT5" s="160"/>
      <c r="AU5" s="121">
        <f>AT5*1</f>
        <v>0</v>
      </c>
      <c r="AV5" s="121">
        <f>IF(AG5+AI5+AK5+AM5+AO5+AQ5+AS5+AU5&gt;10,10,AG5+AI5+AK5+AM5+AO5+AQ5+AS5+AU5)</f>
        <v>1</v>
      </c>
      <c r="AW5" s="163">
        <f>AE5+AV5</f>
        <v>13</v>
      </c>
      <c r="AX5" s="164">
        <f>Q5+Z5+AW5</f>
        <v>148</v>
      </c>
    </row>
    <row r="6" spans="1:50" s="87" customFormat="1" ht="16.5">
      <c r="A6" s="155">
        <v>2</v>
      </c>
      <c r="B6" s="156" t="s">
        <v>252</v>
      </c>
      <c r="C6" s="157">
        <v>21058</v>
      </c>
      <c r="D6" s="158" t="s">
        <v>34</v>
      </c>
      <c r="E6" s="159">
        <v>12</v>
      </c>
      <c r="F6" s="160">
        <f>E6*6</f>
        <v>72</v>
      </c>
      <c r="G6" s="160"/>
      <c r="H6" s="160">
        <f>G6*6</f>
        <v>0</v>
      </c>
      <c r="I6" s="160">
        <v>19</v>
      </c>
      <c r="J6" s="160">
        <f>IF(I6&gt;4,I6*2+4,I6*3)</f>
        <v>42</v>
      </c>
      <c r="K6" s="161"/>
      <c r="L6" s="160">
        <f>IF(K6&gt;4,K6*2+4,K6*3)</f>
        <v>0</v>
      </c>
      <c r="M6" s="161">
        <v>5</v>
      </c>
      <c r="N6" s="161">
        <f>M6*2</f>
        <v>10</v>
      </c>
      <c r="O6" s="161">
        <v>3</v>
      </c>
      <c r="P6" s="161">
        <f>O6*3</f>
        <v>9</v>
      </c>
      <c r="Q6" s="162">
        <f>F6+H6+J6+L6+N6+P6</f>
        <v>133</v>
      </c>
      <c r="R6" s="155"/>
      <c r="S6" s="160">
        <f>IF(R6=0,0,6)</f>
        <v>0</v>
      </c>
      <c r="T6" s="160"/>
      <c r="U6" s="160">
        <f>T6*4</f>
        <v>0</v>
      </c>
      <c r="V6" s="160"/>
      <c r="W6" s="160">
        <f>V6*3</f>
        <v>0</v>
      </c>
      <c r="X6" s="160"/>
      <c r="Y6" s="160">
        <f>IF(X6=0,0,6)</f>
        <v>0</v>
      </c>
      <c r="Z6" s="162">
        <f>S6+U6+W6+Y6</f>
        <v>0</v>
      </c>
      <c r="AA6" s="155"/>
      <c r="AB6" s="160"/>
      <c r="AC6" s="162"/>
      <c r="AD6" s="155">
        <v>1</v>
      </c>
      <c r="AE6" s="160">
        <f>AD6*12</f>
        <v>12</v>
      </c>
      <c r="AF6" s="160"/>
      <c r="AG6" s="160">
        <f>AF6*5</f>
        <v>0</v>
      </c>
      <c r="AH6" s="160"/>
      <c r="AI6" s="160">
        <f>AH6*3</f>
        <v>0</v>
      </c>
      <c r="AJ6" s="160"/>
      <c r="AK6" s="160">
        <f>AJ6*1</f>
        <v>0</v>
      </c>
      <c r="AL6" s="160"/>
      <c r="AM6" s="160">
        <f>AL6*5</f>
        <v>0</v>
      </c>
      <c r="AN6" s="160"/>
      <c r="AO6" s="160">
        <f>AN6*5</f>
        <v>0</v>
      </c>
      <c r="AP6" s="160"/>
      <c r="AQ6" s="160">
        <f>AP6*1</f>
        <v>0</v>
      </c>
      <c r="AR6" s="160"/>
      <c r="AS6" s="121">
        <f>AR6*0.5</f>
        <v>0</v>
      </c>
      <c r="AT6" s="160"/>
      <c r="AU6" s="121">
        <f>AT6*1</f>
        <v>0</v>
      </c>
      <c r="AV6" s="121">
        <f>IF(AG6+AI6+AK6+AM6+AO6+AQ6+AS6+AU6&gt;10,10,AG6+AI6+AK6+AM6+AO6+AQ6+AS6+AU6)</f>
        <v>0</v>
      </c>
      <c r="AW6" s="163">
        <f>AE6+AV6</f>
        <v>12</v>
      </c>
      <c r="AX6" s="164">
        <f>Q6+Z6+AW6</f>
        <v>145</v>
      </c>
    </row>
    <row r="7" spans="1:50" s="87" customFormat="1" ht="16.5">
      <c r="A7" s="155">
        <v>3</v>
      </c>
      <c r="B7" s="156" t="s">
        <v>265</v>
      </c>
      <c r="C7" s="157">
        <v>23428</v>
      </c>
      <c r="D7" s="158" t="s">
        <v>34</v>
      </c>
      <c r="E7" s="159">
        <v>12</v>
      </c>
      <c r="F7" s="160">
        <f>E7*6</f>
        <v>72</v>
      </c>
      <c r="G7" s="160"/>
      <c r="H7" s="160">
        <f>G7*6</f>
        <v>0</v>
      </c>
      <c r="I7" s="160">
        <v>16</v>
      </c>
      <c r="J7" s="160">
        <f>IF(I7&gt;4,I7*2+4,I7*3)</f>
        <v>36</v>
      </c>
      <c r="K7" s="161"/>
      <c r="L7" s="160">
        <f>IF(K7&gt;4,K7*2+4,K7*3)</f>
        <v>0</v>
      </c>
      <c r="M7" s="161">
        <v>5</v>
      </c>
      <c r="N7" s="161">
        <f>M7*2</f>
        <v>10</v>
      </c>
      <c r="O7" s="161">
        <v>3</v>
      </c>
      <c r="P7" s="161">
        <f>O7*3</f>
        <v>9</v>
      </c>
      <c r="Q7" s="162">
        <f>F7+H7+J7+L7+N7+P7</f>
        <v>127</v>
      </c>
      <c r="R7" s="155"/>
      <c r="S7" s="160">
        <f>IF(R7=0,0,6)</f>
        <v>0</v>
      </c>
      <c r="T7" s="160"/>
      <c r="U7" s="160">
        <f>T7*4</f>
        <v>0</v>
      </c>
      <c r="V7" s="160"/>
      <c r="W7" s="160">
        <f>V7*3</f>
        <v>0</v>
      </c>
      <c r="X7" s="160"/>
      <c r="Y7" s="160">
        <f>IF(X7=0,0,6)</f>
        <v>0</v>
      </c>
      <c r="Z7" s="162">
        <f>S7+U7+W7+Y7</f>
        <v>0</v>
      </c>
      <c r="AA7" s="155"/>
      <c r="AB7" s="160"/>
      <c r="AC7" s="162"/>
      <c r="AD7" s="155">
        <v>1</v>
      </c>
      <c r="AE7" s="160">
        <f>AD7*12</f>
        <v>12</v>
      </c>
      <c r="AF7" s="160"/>
      <c r="AG7" s="160">
        <f>AF7*5</f>
        <v>0</v>
      </c>
      <c r="AH7" s="160"/>
      <c r="AI7" s="160">
        <f>AH7*3</f>
        <v>0</v>
      </c>
      <c r="AJ7" s="160">
        <v>1</v>
      </c>
      <c r="AK7" s="160">
        <f>AJ7*1</f>
        <v>1</v>
      </c>
      <c r="AL7" s="160">
        <v>1</v>
      </c>
      <c r="AM7" s="160">
        <f>AL7*5</f>
        <v>5</v>
      </c>
      <c r="AN7" s="160"/>
      <c r="AO7" s="160">
        <f>AN7*5</f>
        <v>0</v>
      </c>
      <c r="AP7" s="160"/>
      <c r="AQ7" s="160">
        <f>AP7*1</f>
        <v>0</v>
      </c>
      <c r="AR7" s="160"/>
      <c r="AS7" s="121">
        <f>AR7*0.5</f>
        <v>0</v>
      </c>
      <c r="AT7" s="160"/>
      <c r="AU7" s="121">
        <f>AT7*1</f>
        <v>0</v>
      </c>
      <c r="AV7" s="121">
        <f>IF(AG7+AI7+AK7+AM7+AO7+AQ7+AS7+AU7&gt;10,10,AG7+AI7+AK7+AM7+AO7+AQ7+AS7+AU7)</f>
        <v>6</v>
      </c>
      <c r="AW7" s="163">
        <f>AE7+AV7</f>
        <v>18</v>
      </c>
      <c r="AX7" s="164">
        <f>Q7+Z7+AW7</f>
        <v>145</v>
      </c>
    </row>
    <row r="8" spans="1:50" s="87" customFormat="1" ht="16.5">
      <c r="A8" s="155">
        <v>4</v>
      </c>
      <c r="B8" s="156" t="s">
        <v>264</v>
      </c>
      <c r="C8" s="157">
        <v>22512</v>
      </c>
      <c r="D8" s="158" t="s">
        <v>34</v>
      </c>
      <c r="E8" s="159">
        <v>12</v>
      </c>
      <c r="F8" s="160">
        <f>E8*6</f>
        <v>72</v>
      </c>
      <c r="G8" s="160"/>
      <c r="H8" s="160">
        <f>G8*6</f>
        <v>0</v>
      </c>
      <c r="I8" s="160">
        <v>18</v>
      </c>
      <c r="J8" s="160">
        <f>IF(I8&gt;4,I8*2+4,I8*3)</f>
        <v>40</v>
      </c>
      <c r="K8" s="161"/>
      <c r="L8" s="160">
        <f>IF(K8&gt;4,K8*2+4,K8*3)</f>
        <v>0</v>
      </c>
      <c r="M8" s="161">
        <v>5</v>
      </c>
      <c r="N8" s="161">
        <f>M8*2</f>
        <v>10</v>
      </c>
      <c r="O8" s="161">
        <v>3</v>
      </c>
      <c r="P8" s="161">
        <f>O8*3</f>
        <v>9</v>
      </c>
      <c r="Q8" s="162">
        <f>F8+H8+J8+L8+N8+P8</f>
        <v>131</v>
      </c>
      <c r="R8" s="155"/>
      <c r="S8" s="160">
        <f>IF(R8=0,0,6)</f>
        <v>0</v>
      </c>
      <c r="T8" s="160"/>
      <c r="U8" s="160">
        <f>T8*4</f>
        <v>0</v>
      </c>
      <c r="V8" s="160"/>
      <c r="W8" s="160">
        <f>V8*3</f>
        <v>0</v>
      </c>
      <c r="X8" s="160"/>
      <c r="Y8" s="160">
        <f>IF(X8=0,0,6)</f>
        <v>0</v>
      </c>
      <c r="Z8" s="162">
        <f>S8+U8+W8+Y8</f>
        <v>0</v>
      </c>
      <c r="AA8" s="155"/>
      <c r="AB8" s="160"/>
      <c r="AC8" s="162"/>
      <c r="AD8" s="155">
        <v>1</v>
      </c>
      <c r="AE8" s="160">
        <f>AD8*12</f>
        <v>12</v>
      </c>
      <c r="AF8" s="160"/>
      <c r="AG8" s="160">
        <f>AF8*5</f>
        <v>0</v>
      </c>
      <c r="AH8" s="160"/>
      <c r="AI8" s="160">
        <f>AH8*3</f>
        <v>0</v>
      </c>
      <c r="AJ8" s="160"/>
      <c r="AK8" s="160">
        <f>AJ8*1</f>
        <v>0</v>
      </c>
      <c r="AL8" s="160"/>
      <c r="AM8" s="160">
        <f>AL8*5</f>
        <v>0</v>
      </c>
      <c r="AN8" s="160"/>
      <c r="AO8" s="160">
        <f>AN8*5</f>
        <v>0</v>
      </c>
      <c r="AP8" s="160"/>
      <c r="AQ8" s="160">
        <f>AP8*1</f>
        <v>0</v>
      </c>
      <c r="AR8" s="160"/>
      <c r="AS8" s="121">
        <f>AR8*0.5</f>
        <v>0</v>
      </c>
      <c r="AT8" s="160"/>
      <c r="AU8" s="121">
        <f>AT8*1</f>
        <v>0</v>
      </c>
      <c r="AV8" s="121">
        <f>IF(AG8+AI8+AK8+AM8+AO8+AQ8+AS8+AU8&gt;10,10,AG8+AI8+AK8+AM8+AO8+AQ8+AS8+AU8)</f>
        <v>0</v>
      </c>
      <c r="AW8" s="163">
        <f>AE8+AV8</f>
        <v>12</v>
      </c>
      <c r="AX8" s="164">
        <f>Q8+Z8+AW8</f>
        <v>143</v>
      </c>
    </row>
    <row r="9" spans="1:50" s="87" customFormat="1" ht="16.5">
      <c r="A9" s="155">
        <v>5</v>
      </c>
      <c r="B9" s="156" t="s">
        <v>250</v>
      </c>
      <c r="C9" s="157">
        <v>23917</v>
      </c>
      <c r="D9" s="158" t="s">
        <v>34</v>
      </c>
      <c r="E9" s="159">
        <v>12</v>
      </c>
      <c r="F9" s="160">
        <f>E9*6</f>
        <v>72</v>
      </c>
      <c r="G9" s="160"/>
      <c r="H9" s="160">
        <f>G9*6</f>
        <v>0</v>
      </c>
      <c r="I9" s="160">
        <v>16</v>
      </c>
      <c r="J9" s="160">
        <f>IF(I9&gt;4,I9*2+4,I9*3)</f>
        <v>36</v>
      </c>
      <c r="K9" s="161"/>
      <c r="L9" s="160">
        <f>IF(K9&gt;4,K9*2+4,K9*3)</f>
        <v>0</v>
      </c>
      <c r="M9" s="161">
        <v>5</v>
      </c>
      <c r="N9" s="161">
        <f>M9*2</f>
        <v>10</v>
      </c>
      <c r="O9" s="161">
        <v>3</v>
      </c>
      <c r="P9" s="161">
        <f>O9*3</f>
        <v>9</v>
      </c>
      <c r="Q9" s="162">
        <f>F9+H9+J9+L9+N9+P9</f>
        <v>127</v>
      </c>
      <c r="R9" s="155"/>
      <c r="S9" s="160">
        <f>IF(R9=0,0,6)</f>
        <v>0</v>
      </c>
      <c r="T9" s="160"/>
      <c r="U9" s="160">
        <f>T9*4</f>
        <v>0</v>
      </c>
      <c r="V9" s="160">
        <v>1</v>
      </c>
      <c r="W9" s="160">
        <f>V9*3</f>
        <v>3</v>
      </c>
      <c r="X9" s="160"/>
      <c r="Y9" s="160">
        <f>IF(X9=0,0,6)</f>
        <v>0</v>
      </c>
      <c r="Z9" s="162">
        <f>S9+U9+W9+Y9</f>
        <v>3</v>
      </c>
      <c r="AA9" s="155"/>
      <c r="AB9" s="160"/>
      <c r="AC9" s="162"/>
      <c r="AD9" s="155">
        <v>1</v>
      </c>
      <c r="AE9" s="160">
        <f>AD9*12</f>
        <v>12</v>
      </c>
      <c r="AF9" s="160"/>
      <c r="AG9" s="160">
        <f>AF9*5</f>
        <v>0</v>
      </c>
      <c r="AH9" s="160"/>
      <c r="AI9" s="160">
        <f>AH9*3</f>
        <v>0</v>
      </c>
      <c r="AJ9" s="160"/>
      <c r="AK9" s="160">
        <f>AJ9*1</f>
        <v>0</v>
      </c>
      <c r="AL9" s="160"/>
      <c r="AM9" s="160">
        <f>AL9*5</f>
        <v>0</v>
      </c>
      <c r="AN9" s="160"/>
      <c r="AO9" s="160">
        <f>AN9*5</f>
        <v>0</v>
      </c>
      <c r="AP9" s="160"/>
      <c r="AQ9" s="160">
        <f>AP9*1</f>
        <v>0</v>
      </c>
      <c r="AR9" s="160"/>
      <c r="AS9" s="121">
        <f>AR9*0.5</f>
        <v>0</v>
      </c>
      <c r="AT9" s="160"/>
      <c r="AU9" s="121">
        <f>AT9*1</f>
        <v>0</v>
      </c>
      <c r="AV9" s="121">
        <f>IF(AG9+AI9+AK9+AM9+AO9+AQ9+AS9+AU9&gt;10,10,AG9+AI9+AK9+AM9+AO9+AQ9+AS9+AU9)</f>
        <v>0</v>
      </c>
      <c r="AW9" s="163">
        <f>AE9+AV9</f>
        <v>12</v>
      </c>
      <c r="AX9" s="164">
        <f>Q9+Z9+AW9</f>
        <v>142</v>
      </c>
    </row>
    <row r="10" spans="1:50" s="87" customFormat="1" ht="16.5">
      <c r="A10" s="155">
        <v>6</v>
      </c>
      <c r="B10" s="156" t="s">
        <v>261</v>
      </c>
      <c r="C10" s="157">
        <v>22664</v>
      </c>
      <c r="D10" s="158" t="s">
        <v>34</v>
      </c>
      <c r="E10" s="159">
        <v>12</v>
      </c>
      <c r="F10" s="160">
        <f>E10*6</f>
        <v>72</v>
      </c>
      <c r="G10" s="160"/>
      <c r="H10" s="160">
        <f>G10*6</f>
        <v>0</v>
      </c>
      <c r="I10" s="160">
        <v>17</v>
      </c>
      <c r="J10" s="160">
        <f>IF(I10&gt;4,I10*2+4,I10*3)</f>
        <v>38</v>
      </c>
      <c r="K10" s="161"/>
      <c r="L10" s="160">
        <f>IF(K10&gt;4,K10*2+4,K10*3)</f>
        <v>0</v>
      </c>
      <c r="M10" s="161">
        <v>5</v>
      </c>
      <c r="N10" s="161">
        <f>M10*2</f>
        <v>10</v>
      </c>
      <c r="O10" s="161">
        <v>3</v>
      </c>
      <c r="P10" s="161">
        <f>O10*3</f>
        <v>9</v>
      </c>
      <c r="Q10" s="162">
        <f>F10+H10+J10+L10+N10+P10</f>
        <v>129</v>
      </c>
      <c r="R10" s="155"/>
      <c r="S10" s="160">
        <f>IF(R10=0,0,6)</f>
        <v>0</v>
      </c>
      <c r="T10" s="160"/>
      <c r="U10" s="160">
        <f>T10*4</f>
        <v>0</v>
      </c>
      <c r="V10" s="160"/>
      <c r="W10" s="160">
        <f>V10*3</f>
        <v>0</v>
      </c>
      <c r="X10" s="160"/>
      <c r="Y10" s="160">
        <f>IF(X10=0,0,6)</f>
        <v>0</v>
      </c>
      <c r="Z10" s="162">
        <f>S10+U10+W10+Y10</f>
        <v>0</v>
      </c>
      <c r="AA10" s="155"/>
      <c r="AB10" s="160"/>
      <c r="AC10" s="162"/>
      <c r="AD10" s="155">
        <v>1</v>
      </c>
      <c r="AE10" s="160">
        <f>AD10*12</f>
        <v>12</v>
      </c>
      <c r="AF10" s="160"/>
      <c r="AG10" s="160">
        <f>AF10*5</f>
        <v>0</v>
      </c>
      <c r="AH10" s="160"/>
      <c r="AI10" s="160">
        <f>AH10*3</f>
        <v>0</v>
      </c>
      <c r="AJ10" s="160"/>
      <c r="AK10" s="160">
        <f>AJ10*1</f>
        <v>0</v>
      </c>
      <c r="AL10" s="160"/>
      <c r="AM10" s="160">
        <f>AL10*5</f>
        <v>0</v>
      </c>
      <c r="AN10" s="160"/>
      <c r="AO10" s="160">
        <f>AN10*5</f>
        <v>0</v>
      </c>
      <c r="AP10" s="160"/>
      <c r="AQ10" s="160">
        <f>AP10*1</f>
        <v>0</v>
      </c>
      <c r="AR10" s="160"/>
      <c r="AS10" s="121">
        <f>AR10*0.5</f>
        <v>0</v>
      </c>
      <c r="AT10" s="160"/>
      <c r="AU10" s="121">
        <f>AT10*1</f>
        <v>0</v>
      </c>
      <c r="AV10" s="121">
        <f>IF(AG10+AI10+AK10+AM10+AO10+AQ10+AS10+AU10&gt;10,10,AG10+AI10+AK10+AM10+AO10+AQ10+AS10+AU10)</f>
        <v>0</v>
      </c>
      <c r="AW10" s="163">
        <f>AE10+AV10</f>
        <v>12</v>
      </c>
      <c r="AX10" s="164">
        <f>Q10+Z10+AW10</f>
        <v>141</v>
      </c>
    </row>
    <row r="11" spans="1:50" s="87" customFormat="1" ht="16.5">
      <c r="A11" s="155">
        <v>7</v>
      </c>
      <c r="B11" s="156" t="s">
        <v>257</v>
      </c>
      <c r="C11" s="157">
        <v>23157</v>
      </c>
      <c r="D11" s="158" t="s">
        <v>34</v>
      </c>
      <c r="E11" s="159">
        <v>12</v>
      </c>
      <c r="F11" s="160">
        <f>E11*6</f>
        <v>72</v>
      </c>
      <c r="G11" s="160"/>
      <c r="H11" s="160">
        <f>G11*6</f>
        <v>0</v>
      </c>
      <c r="I11" s="160">
        <v>17</v>
      </c>
      <c r="J11" s="160">
        <f>IF(I11&gt;4,I11*2+4,I11*3)</f>
        <v>38</v>
      </c>
      <c r="K11" s="161"/>
      <c r="L11" s="160">
        <f>IF(K11&gt;4,K11*2+4,K11*3)</f>
        <v>0</v>
      </c>
      <c r="M11" s="161">
        <v>5</v>
      </c>
      <c r="N11" s="161">
        <f>M11*2</f>
        <v>10</v>
      </c>
      <c r="O11" s="161">
        <v>2</v>
      </c>
      <c r="P11" s="161">
        <f>O11*3</f>
        <v>6</v>
      </c>
      <c r="Q11" s="162">
        <f>F11+H11+J11+L11+N11+P11</f>
        <v>126</v>
      </c>
      <c r="R11" s="155"/>
      <c r="S11" s="160">
        <f>IF(R11=0,0,6)</f>
        <v>0</v>
      </c>
      <c r="T11" s="160"/>
      <c r="U11" s="160">
        <f>T11*4</f>
        <v>0</v>
      </c>
      <c r="V11" s="160">
        <v>1</v>
      </c>
      <c r="W11" s="160">
        <f>V11*3</f>
        <v>3</v>
      </c>
      <c r="X11" s="160"/>
      <c r="Y11" s="160">
        <f>IF(X11=0,0,6)</f>
        <v>0</v>
      </c>
      <c r="Z11" s="162">
        <f>S11+U11+W11+Y11</f>
        <v>3</v>
      </c>
      <c r="AA11" s="155"/>
      <c r="AB11" s="160"/>
      <c r="AC11" s="162"/>
      <c r="AD11" s="155">
        <v>1</v>
      </c>
      <c r="AE11" s="160">
        <f>AD11*12</f>
        <v>12</v>
      </c>
      <c r="AF11" s="160"/>
      <c r="AG11" s="160">
        <f>AF11*5</f>
        <v>0</v>
      </c>
      <c r="AH11" s="160"/>
      <c r="AI11" s="160">
        <f>AH11*3</f>
        <v>0</v>
      </c>
      <c r="AJ11" s="160"/>
      <c r="AK11" s="160">
        <f>AJ11*1</f>
        <v>0</v>
      </c>
      <c r="AL11" s="160"/>
      <c r="AM11" s="160">
        <f>AL11*5</f>
        <v>0</v>
      </c>
      <c r="AN11" s="160"/>
      <c r="AO11" s="160">
        <f>AN11*5</f>
        <v>0</v>
      </c>
      <c r="AP11" s="160"/>
      <c r="AQ11" s="160">
        <f>AP11*1</f>
        <v>0</v>
      </c>
      <c r="AR11" s="160"/>
      <c r="AS11" s="121">
        <f>AR11*0.5</f>
        <v>0</v>
      </c>
      <c r="AT11" s="160"/>
      <c r="AU11" s="121">
        <f>AT11*1</f>
        <v>0</v>
      </c>
      <c r="AV11" s="121">
        <f>IF(AG11+AI11+AK11+AM11+AO11+AQ11+AS11+AU11&gt;10,10,AG11+AI11+AK11+AM11+AO11+AQ11+AS11+AU11)</f>
        <v>0</v>
      </c>
      <c r="AW11" s="163">
        <f>AE11+AV11</f>
        <v>12</v>
      </c>
      <c r="AX11" s="164">
        <f>Q11+Z11+AW11</f>
        <v>141</v>
      </c>
    </row>
    <row r="12" spans="1:50" s="87" customFormat="1" ht="16.5">
      <c r="A12" s="155">
        <v>8</v>
      </c>
      <c r="B12" s="156" t="s">
        <v>251</v>
      </c>
      <c r="C12" s="157">
        <v>24458</v>
      </c>
      <c r="D12" s="158" t="s">
        <v>34</v>
      </c>
      <c r="E12" s="159">
        <v>12</v>
      </c>
      <c r="F12" s="160">
        <f>E12*6</f>
        <v>72</v>
      </c>
      <c r="G12" s="160"/>
      <c r="H12" s="160">
        <f>G12*6</f>
        <v>0</v>
      </c>
      <c r="I12" s="160">
        <v>17</v>
      </c>
      <c r="J12" s="160">
        <f>IF(I12&gt;4,I12*2+4,I12*3)</f>
        <v>38</v>
      </c>
      <c r="K12" s="161"/>
      <c r="L12" s="160">
        <f>IF(K12&gt;4,K12*2+4,K12*3)</f>
        <v>0</v>
      </c>
      <c r="M12" s="161">
        <v>5</v>
      </c>
      <c r="N12" s="161">
        <f>M12*2</f>
        <v>10</v>
      </c>
      <c r="O12" s="161">
        <v>3</v>
      </c>
      <c r="P12" s="161">
        <f>O12*3</f>
        <v>9</v>
      </c>
      <c r="Q12" s="162">
        <f>F12+H12+J12+L12+N12+P12</f>
        <v>129</v>
      </c>
      <c r="R12" s="155"/>
      <c r="S12" s="160">
        <f>IF(R12=0,0,6)</f>
        <v>0</v>
      </c>
      <c r="T12" s="160"/>
      <c r="U12" s="160">
        <f>T12*4</f>
        <v>0</v>
      </c>
      <c r="V12" s="160"/>
      <c r="W12" s="160">
        <f>V12*3</f>
        <v>0</v>
      </c>
      <c r="X12" s="160"/>
      <c r="Y12" s="160">
        <f>IF(X12=0,0,6)</f>
        <v>0</v>
      </c>
      <c r="Z12" s="162">
        <f>S12+U12+W12+Y12</f>
        <v>0</v>
      </c>
      <c r="AA12" s="155"/>
      <c r="AB12" s="160"/>
      <c r="AC12" s="162"/>
      <c r="AD12" s="155">
        <v>1</v>
      </c>
      <c r="AE12" s="160">
        <f>AD12*12</f>
        <v>12</v>
      </c>
      <c r="AF12" s="160"/>
      <c r="AG12" s="160">
        <f>AF12*5</f>
        <v>0</v>
      </c>
      <c r="AH12" s="160"/>
      <c r="AI12" s="160">
        <f>AH12*3</f>
        <v>0</v>
      </c>
      <c r="AJ12" s="160"/>
      <c r="AK12" s="160">
        <f>AJ12*1</f>
        <v>0</v>
      </c>
      <c r="AL12" s="160"/>
      <c r="AM12" s="160">
        <f>AL12*5</f>
        <v>0</v>
      </c>
      <c r="AN12" s="160"/>
      <c r="AO12" s="160">
        <f>AN12*5</f>
        <v>0</v>
      </c>
      <c r="AP12" s="160"/>
      <c r="AQ12" s="160">
        <f>AP12*1</f>
        <v>0</v>
      </c>
      <c r="AR12" s="160"/>
      <c r="AS12" s="121">
        <f>AR12*0.5</f>
        <v>0</v>
      </c>
      <c r="AT12" s="160"/>
      <c r="AU12" s="121">
        <f>AT12*1</f>
        <v>0</v>
      </c>
      <c r="AV12" s="121">
        <f>IF(AG12+AI12+AK12+AM12+AO12+AQ12+AS12+AU12&gt;10,10,AG12+AI12+AK12+AM12+AO12+AQ12+AS12+AU12)</f>
        <v>0</v>
      </c>
      <c r="AW12" s="163">
        <f>AE12+AV12</f>
        <v>12</v>
      </c>
      <c r="AX12" s="164">
        <f>Q12+Z12+AW12</f>
        <v>141</v>
      </c>
    </row>
    <row r="13" spans="1:50" s="87" customFormat="1" ht="16.5">
      <c r="A13" s="155">
        <v>9</v>
      </c>
      <c r="B13" s="156" t="s">
        <v>258</v>
      </c>
      <c r="C13" s="157">
        <v>21935</v>
      </c>
      <c r="D13" s="158" t="s">
        <v>259</v>
      </c>
      <c r="E13" s="159">
        <v>12</v>
      </c>
      <c r="F13" s="160">
        <f>E13*6</f>
        <v>72</v>
      </c>
      <c r="G13" s="160"/>
      <c r="H13" s="160">
        <f>G13*6</f>
        <v>0</v>
      </c>
      <c r="I13" s="160">
        <v>14</v>
      </c>
      <c r="J13" s="160">
        <f>IF(I13&gt;4,I13*2+4,I13*3)</f>
        <v>32</v>
      </c>
      <c r="K13" s="161"/>
      <c r="L13" s="160">
        <f>IF(K13&gt;4,K13*2+4,K13*3)</f>
        <v>0</v>
      </c>
      <c r="M13" s="161">
        <v>5</v>
      </c>
      <c r="N13" s="161">
        <f>M13*2</f>
        <v>10</v>
      </c>
      <c r="O13" s="161">
        <v>3</v>
      </c>
      <c r="P13" s="161">
        <f>O13*3</f>
        <v>9</v>
      </c>
      <c r="Q13" s="162">
        <f>F13+H13+J13+L13+N13+P13</f>
        <v>123</v>
      </c>
      <c r="R13" s="155"/>
      <c r="S13" s="160">
        <f>IF(R13=0,0,6)</f>
        <v>0</v>
      </c>
      <c r="T13" s="160"/>
      <c r="U13" s="160">
        <f>T13*4</f>
        <v>0</v>
      </c>
      <c r="V13" s="160"/>
      <c r="W13" s="160">
        <f>V13*3</f>
        <v>0</v>
      </c>
      <c r="X13" s="160"/>
      <c r="Y13" s="160">
        <f>IF(X13=0,0,6)</f>
        <v>0</v>
      </c>
      <c r="Z13" s="162">
        <f>S13+U13+W13+Y13</f>
        <v>0</v>
      </c>
      <c r="AA13" s="155"/>
      <c r="AB13" s="160"/>
      <c r="AC13" s="162"/>
      <c r="AD13" s="155">
        <v>1</v>
      </c>
      <c r="AE13" s="160">
        <f>AD13*12</f>
        <v>12</v>
      </c>
      <c r="AF13" s="160">
        <v>1</v>
      </c>
      <c r="AG13" s="160">
        <f>AF13*5</f>
        <v>5</v>
      </c>
      <c r="AH13" s="160"/>
      <c r="AI13" s="160">
        <f>AH13*3</f>
        <v>0</v>
      </c>
      <c r="AJ13" s="160"/>
      <c r="AK13" s="160">
        <f>AJ13*1</f>
        <v>0</v>
      </c>
      <c r="AL13" s="160"/>
      <c r="AM13" s="160">
        <f>AL13*5</f>
        <v>0</v>
      </c>
      <c r="AN13" s="160"/>
      <c r="AO13" s="160">
        <f>AN13*5</f>
        <v>0</v>
      </c>
      <c r="AP13" s="160"/>
      <c r="AQ13" s="160">
        <f>AP13*1</f>
        <v>0</v>
      </c>
      <c r="AR13" s="160"/>
      <c r="AS13" s="121">
        <f>AR13*0.5</f>
        <v>0</v>
      </c>
      <c r="AT13" s="160"/>
      <c r="AU13" s="121">
        <f>AT13*1</f>
        <v>0</v>
      </c>
      <c r="AV13" s="121">
        <f>IF(AG13+AI13+AK13+AM13+AO13+AQ13+AS13+AU13&gt;10,10,AG13+AI13+AK13+AM13+AO13+AQ13+AS13+AU13)</f>
        <v>5</v>
      </c>
      <c r="AW13" s="163">
        <f>AE13+AV13</f>
        <v>17</v>
      </c>
      <c r="AX13" s="164">
        <f>Q13+Z13+AW13</f>
        <v>140</v>
      </c>
    </row>
    <row r="14" spans="1:50" s="87" customFormat="1" ht="16.5">
      <c r="A14" s="155">
        <v>10</v>
      </c>
      <c r="B14" s="156" t="s">
        <v>321</v>
      </c>
      <c r="C14" s="157">
        <v>21634</v>
      </c>
      <c r="D14" s="158" t="s">
        <v>34</v>
      </c>
      <c r="E14" s="159">
        <v>12</v>
      </c>
      <c r="F14" s="160">
        <f>E14*6</f>
        <v>72</v>
      </c>
      <c r="G14" s="160"/>
      <c r="H14" s="160">
        <f>G14*6</f>
        <v>0</v>
      </c>
      <c r="I14" s="160">
        <v>16</v>
      </c>
      <c r="J14" s="160">
        <f>IF(I14&gt;4,I14*2+4,I14*3)</f>
        <v>36</v>
      </c>
      <c r="K14" s="161"/>
      <c r="L14" s="160">
        <f>IF(K14&gt;4,K14*2+4,K14*3)</f>
        <v>0</v>
      </c>
      <c r="M14" s="161">
        <v>5</v>
      </c>
      <c r="N14" s="161">
        <f>M14*2</f>
        <v>10</v>
      </c>
      <c r="O14" s="161">
        <v>3</v>
      </c>
      <c r="P14" s="161">
        <f>O14*3</f>
        <v>9</v>
      </c>
      <c r="Q14" s="162">
        <f>F14+H14+J14+L14+N14+P14</f>
        <v>127</v>
      </c>
      <c r="R14" s="155"/>
      <c r="S14" s="160">
        <f>IF(R14=0,0,6)</f>
        <v>0</v>
      </c>
      <c r="T14" s="160"/>
      <c r="U14" s="160">
        <f>T14*4</f>
        <v>0</v>
      </c>
      <c r="V14" s="160"/>
      <c r="W14" s="160">
        <f>V14*3</f>
        <v>0</v>
      </c>
      <c r="X14" s="160"/>
      <c r="Y14" s="160">
        <f>IF(X14=0,0,6)</f>
        <v>0</v>
      </c>
      <c r="Z14" s="162">
        <f>S14+U14+W14+Y14</f>
        <v>0</v>
      </c>
      <c r="AA14" s="155"/>
      <c r="AB14" s="160"/>
      <c r="AC14" s="162"/>
      <c r="AD14" s="155">
        <v>1</v>
      </c>
      <c r="AE14" s="160">
        <f>AD14*12</f>
        <v>12</v>
      </c>
      <c r="AF14" s="160"/>
      <c r="AG14" s="160">
        <f>AF14*5</f>
        <v>0</v>
      </c>
      <c r="AH14" s="160"/>
      <c r="AI14" s="160">
        <f>AH14*3</f>
        <v>0</v>
      </c>
      <c r="AJ14" s="160"/>
      <c r="AK14" s="160">
        <f>AJ14*1</f>
        <v>0</v>
      </c>
      <c r="AL14" s="160"/>
      <c r="AM14" s="160">
        <f>AL14*5</f>
        <v>0</v>
      </c>
      <c r="AN14" s="160"/>
      <c r="AO14" s="160">
        <f>AN14*5</f>
        <v>0</v>
      </c>
      <c r="AP14" s="160"/>
      <c r="AQ14" s="160">
        <f>AP14*1</f>
        <v>0</v>
      </c>
      <c r="AR14" s="160"/>
      <c r="AS14" s="121">
        <f>AR14*0.5</f>
        <v>0</v>
      </c>
      <c r="AT14" s="160"/>
      <c r="AU14" s="121">
        <f>AT14*1</f>
        <v>0</v>
      </c>
      <c r="AV14" s="121">
        <f>IF(AG14+AI14+AK14+AM14+AO14+AQ14+AS14+AU14&gt;10,10,AG14+AI14+AK14+AM14+AO14+AQ14+AS14+AU14)</f>
        <v>0</v>
      </c>
      <c r="AW14" s="163">
        <f>AE14+AV14</f>
        <v>12</v>
      </c>
      <c r="AX14" s="164">
        <f>Q14+Z14+AW14</f>
        <v>139</v>
      </c>
    </row>
    <row r="15" spans="1:50" s="87" customFormat="1" ht="16.5">
      <c r="A15" s="155">
        <v>18</v>
      </c>
      <c r="B15" s="156" t="s">
        <v>262</v>
      </c>
      <c r="C15" s="157">
        <v>19698</v>
      </c>
      <c r="D15" s="158" t="s">
        <v>34</v>
      </c>
      <c r="E15" s="159">
        <v>12</v>
      </c>
      <c r="F15" s="160">
        <f>E15*6</f>
        <v>72</v>
      </c>
      <c r="G15" s="160"/>
      <c r="H15" s="160">
        <f>G15*6</f>
        <v>0</v>
      </c>
      <c r="I15" s="160">
        <v>15</v>
      </c>
      <c r="J15" s="160">
        <f>IF(I15&gt;4,I15*2+4,I15*3)</f>
        <v>34</v>
      </c>
      <c r="K15" s="161"/>
      <c r="L15" s="160">
        <f>IF(K15&gt;4,K15*2+4,K15*3)</f>
        <v>0</v>
      </c>
      <c r="M15" s="161">
        <v>5</v>
      </c>
      <c r="N15" s="161">
        <f>M15*2</f>
        <v>10</v>
      </c>
      <c r="O15" s="161">
        <v>3</v>
      </c>
      <c r="P15" s="161">
        <f>O15*3</f>
        <v>9</v>
      </c>
      <c r="Q15" s="162">
        <f>F15+H15+J15+L15+N15+P15</f>
        <v>125</v>
      </c>
      <c r="R15" s="155"/>
      <c r="S15" s="160">
        <f>IF(R15=0,0,6)</f>
        <v>0</v>
      </c>
      <c r="T15" s="160"/>
      <c r="U15" s="160">
        <f>T15*4</f>
        <v>0</v>
      </c>
      <c r="V15" s="160"/>
      <c r="W15" s="160">
        <f>V15*3</f>
        <v>0</v>
      </c>
      <c r="X15" s="160"/>
      <c r="Y15" s="160">
        <f>IF(X15=0,0,6)</f>
        <v>0</v>
      </c>
      <c r="Z15" s="162">
        <f>S15+U15+W15+Y15</f>
        <v>0</v>
      </c>
      <c r="AA15" s="155"/>
      <c r="AB15" s="160"/>
      <c r="AC15" s="162"/>
      <c r="AD15" s="155">
        <v>1</v>
      </c>
      <c r="AE15" s="160">
        <f>AD15*12</f>
        <v>12</v>
      </c>
      <c r="AF15" s="160"/>
      <c r="AG15" s="160">
        <f>AF15*5</f>
        <v>0</v>
      </c>
      <c r="AH15" s="160"/>
      <c r="AI15" s="160">
        <f>AH15*3</f>
        <v>0</v>
      </c>
      <c r="AJ15" s="160"/>
      <c r="AK15" s="160">
        <f>AJ15*1</f>
        <v>0</v>
      </c>
      <c r="AL15" s="160"/>
      <c r="AM15" s="160">
        <f>AL15*5</f>
        <v>0</v>
      </c>
      <c r="AN15" s="160"/>
      <c r="AO15" s="160">
        <f>AN15*5</f>
        <v>0</v>
      </c>
      <c r="AP15" s="160"/>
      <c r="AQ15" s="160">
        <f>AP15*1</f>
        <v>0</v>
      </c>
      <c r="AR15" s="160"/>
      <c r="AS15" s="121">
        <f>AR15*0.5</f>
        <v>0</v>
      </c>
      <c r="AT15" s="160"/>
      <c r="AU15" s="121">
        <f>AT15*1</f>
        <v>0</v>
      </c>
      <c r="AV15" s="121">
        <f>IF(AG15+AI15+AK15+AM15+AO15+AQ15+AS15+AU15&gt;10,10,AG15+AI15+AK15+AM15+AO15+AQ15+AS15+AU15)</f>
        <v>0</v>
      </c>
      <c r="AW15" s="163">
        <f>AE15+AV15</f>
        <v>12</v>
      </c>
      <c r="AX15" s="164">
        <f>Q15+Z15+AW15</f>
        <v>137</v>
      </c>
    </row>
    <row r="16" spans="1:50" s="87" customFormat="1" ht="16.5">
      <c r="A16" s="155">
        <v>11</v>
      </c>
      <c r="B16" s="156" t="s">
        <v>267</v>
      </c>
      <c r="C16" s="157">
        <v>19844</v>
      </c>
      <c r="D16" s="158" t="s">
        <v>34</v>
      </c>
      <c r="E16" s="159">
        <v>10</v>
      </c>
      <c r="F16" s="160">
        <f>E16*6</f>
        <v>60</v>
      </c>
      <c r="G16" s="160"/>
      <c r="H16" s="160">
        <f>G16*6</f>
        <v>0</v>
      </c>
      <c r="I16" s="160">
        <v>21</v>
      </c>
      <c r="J16" s="160">
        <f>IF(I16&gt;4,I16*2+4,I16*3)</f>
        <v>46</v>
      </c>
      <c r="K16" s="161"/>
      <c r="L16" s="160">
        <f>IF(K16&gt;4,K16*2+4,K16*3)</f>
        <v>0</v>
      </c>
      <c r="M16" s="161">
        <v>5</v>
      </c>
      <c r="N16" s="161">
        <f>M16*2</f>
        <v>10</v>
      </c>
      <c r="O16" s="161">
        <v>3</v>
      </c>
      <c r="P16" s="161">
        <f>O16*3</f>
        <v>9</v>
      </c>
      <c r="Q16" s="162">
        <f>F16+H16+J16+L16+N16+P16</f>
        <v>125</v>
      </c>
      <c r="R16" s="155"/>
      <c r="S16" s="160">
        <f>IF(R16=0,0,6)</f>
        <v>0</v>
      </c>
      <c r="T16" s="160"/>
      <c r="U16" s="160">
        <f>T16*4</f>
        <v>0</v>
      </c>
      <c r="V16" s="160"/>
      <c r="W16" s="160">
        <f>V16*3</f>
        <v>0</v>
      </c>
      <c r="X16" s="160"/>
      <c r="Y16" s="160">
        <f>IF(X16=0,0,6)</f>
        <v>0</v>
      </c>
      <c r="Z16" s="162">
        <f>S16+U16+W16+Y16</f>
        <v>0</v>
      </c>
      <c r="AA16" s="155"/>
      <c r="AB16" s="160"/>
      <c r="AC16" s="162"/>
      <c r="AD16" s="155">
        <v>1</v>
      </c>
      <c r="AE16" s="160">
        <f>AD16*12</f>
        <v>12</v>
      </c>
      <c r="AF16" s="160"/>
      <c r="AG16" s="160">
        <f>AF16*5</f>
        <v>0</v>
      </c>
      <c r="AH16" s="160"/>
      <c r="AI16" s="160">
        <f>AH16*3</f>
        <v>0</v>
      </c>
      <c r="AJ16" s="160"/>
      <c r="AK16" s="160">
        <f>AJ16*1</f>
        <v>0</v>
      </c>
      <c r="AL16" s="160"/>
      <c r="AM16" s="160">
        <f>AL16*5</f>
        <v>0</v>
      </c>
      <c r="AN16" s="160"/>
      <c r="AO16" s="160">
        <f>AN16*5</f>
        <v>0</v>
      </c>
      <c r="AP16" s="160"/>
      <c r="AQ16" s="160">
        <f>AP16*1</f>
        <v>0</v>
      </c>
      <c r="AR16" s="160"/>
      <c r="AS16" s="121">
        <f>AR16*0.5</f>
        <v>0</v>
      </c>
      <c r="AT16" s="160"/>
      <c r="AU16" s="121">
        <f>AT16*1</f>
        <v>0</v>
      </c>
      <c r="AV16" s="121">
        <f>IF(AG16+AI16+AK16+AM16+AO16+AQ16+AS16+AU16&gt;10,10,AG16+AI16+AK16+AM16+AO16+AQ16+AS16+AU16)</f>
        <v>0</v>
      </c>
      <c r="AW16" s="163">
        <f>AE16+AV16</f>
        <v>12</v>
      </c>
      <c r="AX16" s="164">
        <f>Q16+Z16+AW16</f>
        <v>137</v>
      </c>
    </row>
    <row r="17" spans="1:50" s="87" customFormat="1" ht="16.5">
      <c r="A17" s="155">
        <v>12</v>
      </c>
      <c r="B17" s="156" t="s">
        <v>249</v>
      </c>
      <c r="C17" s="157">
        <v>21277</v>
      </c>
      <c r="D17" s="158" t="s">
        <v>34</v>
      </c>
      <c r="E17" s="159">
        <v>12</v>
      </c>
      <c r="F17" s="160">
        <f>E17*6</f>
        <v>72</v>
      </c>
      <c r="G17" s="160"/>
      <c r="H17" s="160">
        <f>G17*6</f>
        <v>0</v>
      </c>
      <c r="I17" s="160">
        <v>15</v>
      </c>
      <c r="J17" s="160">
        <f>IF(I17&gt;4,I17*2+4,I17*3)</f>
        <v>34</v>
      </c>
      <c r="K17" s="161"/>
      <c r="L17" s="160">
        <f>IF(K17&gt;4,K17*2+4,K17*3)</f>
        <v>0</v>
      </c>
      <c r="M17" s="161">
        <v>5</v>
      </c>
      <c r="N17" s="161">
        <f>M17*2</f>
        <v>10</v>
      </c>
      <c r="O17" s="161">
        <v>3</v>
      </c>
      <c r="P17" s="161">
        <f>O17*3</f>
        <v>9</v>
      </c>
      <c r="Q17" s="162">
        <f>F17+H17+J17+L17+N17+P17</f>
        <v>125</v>
      </c>
      <c r="R17" s="155"/>
      <c r="S17" s="160">
        <f>IF(R17=0,0,6)</f>
        <v>0</v>
      </c>
      <c r="T17" s="160"/>
      <c r="U17" s="160">
        <f>T17*4</f>
        <v>0</v>
      </c>
      <c r="V17" s="160"/>
      <c r="W17" s="160">
        <f>V17*3</f>
        <v>0</v>
      </c>
      <c r="X17" s="160"/>
      <c r="Y17" s="160">
        <f>IF(X17=0,0,6)</f>
        <v>0</v>
      </c>
      <c r="Z17" s="162">
        <f>S17+U17+W17+Y17</f>
        <v>0</v>
      </c>
      <c r="AA17" s="155"/>
      <c r="AB17" s="160"/>
      <c r="AC17" s="162"/>
      <c r="AD17" s="155">
        <v>1</v>
      </c>
      <c r="AE17" s="160">
        <f>AD17*12</f>
        <v>12</v>
      </c>
      <c r="AF17" s="160"/>
      <c r="AG17" s="160">
        <f>AF17*5</f>
        <v>0</v>
      </c>
      <c r="AH17" s="160"/>
      <c r="AI17" s="160">
        <f>AH17*3</f>
        <v>0</v>
      </c>
      <c r="AJ17" s="160"/>
      <c r="AK17" s="160">
        <f>AJ17*1</f>
        <v>0</v>
      </c>
      <c r="AL17" s="160"/>
      <c r="AM17" s="160">
        <f>AL17*5</f>
        <v>0</v>
      </c>
      <c r="AN17" s="160"/>
      <c r="AO17" s="160">
        <f>AN17*5</f>
        <v>0</v>
      </c>
      <c r="AP17" s="160"/>
      <c r="AQ17" s="160">
        <f>AP17*1</f>
        <v>0</v>
      </c>
      <c r="AR17" s="160"/>
      <c r="AS17" s="121">
        <f>AR17*0.5</f>
        <v>0</v>
      </c>
      <c r="AT17" s="160"/>
      <c r="AU17" s="121">
        <f>AT17*1</f>
        <v>0</v>
      </c>
      <c r="AV17" s="121">
        <f>IF(AG17+AI17+AK17+AM17+AO17+AQ17+AS17+AU17&gt;10,10,AG17+AI17+AK17+AM17+AO17+AQ17+AS17+AU17)</f>
        <v>0</v>
      </c>
      <c r="AW17" s="163">
        <f>AE17+AV17</f>
        <v>12</v>
      </c>
      <c r="AX17" s="164">
        <f>Q17+Z17+AW17</f>
        <v>137</v>
      </c>
    </row>
    <row r="18" spans="1:50" s="87" customFormat="1" ht="16.5">
      <c r="A18" s="155">
        <v>13</v>
      </c>
      <c r="B18" s="156" t="s">
        <v>256</v>
      </c>
      <c r="C18" s="157">
        <v>23955</v>
      </c>
      <c r="D18" s="158" t="s">
        <v>34</v>
      </c>
      <c r="E18" s="159">
        <v>12</v>
      </c>
      <c r="F18" s="160">
        <f>E18*6</f>
        <v>72</v>
      </c>
      <c r="G18" s="160"/>
      <c r="H18" s="160">
        <f>G18*6</f>
        <v>0</v>
      </c>
      <c r="I18" s="160">
        <v>15</v>
      </c>
      <c r="J18" s="160">
        <f>IF(I18&gt;4,I18*2+4,I18*3)</f>
        <v>34</v>
      </c>
      <c r="K18" s="161"/>
      <c r="L18" s="160">
        <f>IF(K18&gt;4,K18*2+4,K18*3)</f>
        <v>0</v>
      </c>
      <c r="M18" s="161">
        <v>5</v>
      </c>
      <c r="N18" s="161">
        <f>M18*2</f>
        <v>10</v>
      </c>
      <c r="O18" s="161">
        <v>3</v>
      </c>
      <c r="P18" s="161">
        <f>O18*3</f>
        <v>9</v>
      </c>
      <c r="Q18" s="162">
        <f>F18+H18+J18+L18+N18+P18</f>
        <v>125</v>
      </c>
      <c r="R18" s="155"/>
      <c r="S18" s="160">
        <f>IF(R18=0,0,6)</f>
        <v>0</v>
      </c>
      <c r="T18" s="160"/>
      <c r="U18" s="160">
        <f>T18*4</f>
        <v>0</v>
      </c>
      <c r="V18" s="160"/>
      <c r="W18" s="160">
        <f>V18*3</f>
        <v>0</v>
      </c>
      <c r="X18" s="160"/>
      <c r="Y18" s="160">
        <f>IF(X18=0,0,6)</f>
        <v>0</v>
      </c>
      <c r="Z18" s="162">
        <f>S18+U18+W18+Y18</f>
        <v>0</v>
      </c>
      <c r="AA18" s="155"/>
      <c r="AB18" s="160"/>
      <c r="AC18" s="162"/>
      <c r="AD18" s="155">
        <v>1</v>
      </c>
      <c r="AE18" s="160">
        <f>AD18*12</f>
        <v>12</v>
      </c>
      <c r="AF18" s="160"/>
      <c r="AG18" s="160">
        <f>AF18*5</f>
        <v>0</v>
      </c>
      <c r="AH18" s="160"/>
      <c r="AI18" s="160">
        <f>AH18*3</f>
        <v>0</v>
      </c>
      <c r="AJ18" s="160"/>
      <c r="AK18" s="160">
        <f>AJ18*1</f>
        <v>0</v>
      </c>
      <c r="AL18" s="160"/>
      <c r="AM18" s="160">
        <f>AL18*5</f>
        <v>0</v>
      </c>
      <c r="AN18" s="160"/>
      <c r="AO18" s="160">
        <f>AN18*5</f>
        <v>0</v>
      </c>
      <c r="AP18" s="160"/>
      <c r="AQ18" s="160">
        <f>AP18*1</f>
        <v>0</v>
      </c>
      <c r="AR18" s="160"/>
      <c r="AS18" s="121">
        <f>AR18*0.5</f>
        <v>0</v>
      </c>
      <c r="AT18" s="160"/>
      <c r="AU18" s="121">
        <f>AT18*1</f>
        <v>0</v>
      </c>
      <c r="AV18" s="121">
        <f>IF(AG18+AI18+AK18+AM18+AO18+AQ18+AS18+AU18&gt;10,10,AG18+AI18+AK18+AM18+AO18+AQ18+AS18+AU18)</f>
        <v>0</v>
      </c>
      <c r="AW18" s="163">
        <f>AE18+AV18</f>
        <v>12</v>
      </c>
      <c r="AX18" s="164">
        <f>Q18+Z18+AW18</f>
        <v>137</v>
      </c>
    </row>
    <row r="19" spans="1:50" s="87" customFormat="1" ht="16.5">
      <c r="A19" s="155">
        <v>14</v>
      </c>
      <c r="B19" s="156" t="s">
        <v>255</v>
      </c>
      <c r="C19" s="157">
        <v>24864</v>
      </c>
      <c r="D19" s="158" t="s">
        <v>34</v>
      </c>
      <c r="E19" s="159">
        <v>10</v>
      </c>
      <c r="F19" s="160">
        <f>E19*6</f>
        <v>60</v>
      </c>
      <c r="G19" s="160"/>
      <c r="H19" s="160">
        <f>G19*6</f>
        <v>0</v>
      </c>
      <c r="I19" s="160">
        <v>17</v>
      </c>
      <c r="J19" s="160">
        <f>IF(I19&gt;4,I19*2+4,I19*3)</f>
        <v>38</v>
      </c>
      <c r="K19" s="161"/>
      <c r="L19" s="160">
        <f>IF(K19&gt;4,K19*2+4,K19*3)</f>
        <v>0</v>
      </c>
      <c r="M19" s="161">
        <v>5</v>
      </c>
      <c r="N19" s="161">
        <f>M19*2</f>
        <v>10</v>
      </c>
      <c r="O19" s="161">
        <v>3</v>
      </c>
      <c r="P19" s="161">
        <f>O19*3</f>
        <v>9</v>
      </c>
      <c r="Q19" s="162">
        <f>F19+H19+J19+L19+N19+P19</f>
        <v>117</v>
      </c>
      <c r="R19" s="155"/>
      <c r="S19" s="160">
        <f>IF(R19=0,0,6)</f>
        <v>0</v>
      </c>
      <c r="T19" s="160"/>
      <c r="U19" s="160">
        <f>T19*4</f>
        <v>0</v>
      </c>
      <c r="V19" s="160"/>
      <c r="W19" s="160">
        <f>V19*3</f>
        <v>0</v>
      </c>
      <c r="X19" s="160"/>
      <c r="Y19" s="160">
        <f>IF(X19=0,0,6)</f>
        <v>0</v>
      </c>
      <c r="Z19" s="162">
        <f>S19+U19+W19+Y19</f>
        <v>0</v>
      </c>
      <c r="AA19" s="155"/>
      <c r="AB19" s="160"/>
      <c r="AC19" s="162"/>
      <c r="AD19" s="155">
        <v>1</v>
      </c>
      <c r="AE19" s="160">
        <f>AD19*12</f>
        <v>12</v>
      </c>
      <c r="AF19" s="160"/>
      <c r="AG19" s="160">
        <f>AF19*5</f>
        <v>0</v>
      </c>
      <c r="AH19" s="160"/>
      <c r="AI19" s="160">
        <f>AH19*3</f>
        <v>0</v>
      </c>
      <c r="AJ19" s="160">
        <v>2</v>
      </c>
      <c r="AK19" s="160">
        <f>AJ19*1</f>
        <v>2</v>
      </c>
      <c r="AL19" s="160">
        <v>1</v>
      </c>
      <c r="AM19" s="160">
        <f>AL19*5</f>
        <v>5</v>
      </c>
      <c r="AN19" s="160"/>
      <c r="AO19" s="160">
        <f>AN19*5</f>
        <v>0</v>
      </c>
      <c r="AP19" s="160"/>
      <c r="AQ19" s="160">
        <f>AP19*1</f>
        <v>0</v>
      </c>
      <c r="AR19" s="160"/>
      <c r="AS19" s="121">
        <f>AR19*0.5</f>
        <v>0</v>
      </c>
      <c r="AT19" s="160"/>
      <c r="AU19" s="121">
        <f>AT19*1</f>
        <v>0</v>
      </c>
      <c r="AV19" s="121">
        <f>IF(AG19+AI19+AK19+AM19+AO19+AQ19+AS19+AU19&gt;10,10,AG19+AI19+AK19+AM19+AO19+AQ19+AS19+AU19)</f>
        <v>7</v>
      </c>
      <c r="AW19" s="163">
        <f>AE19+AV19</f>
        <v>19</v>
      </c>
      <c r="AX19" s="164">
        <f>Q19+Z19+AW19</f>
        <v>136</v>
      </c>
    </row>
    <row r="20" spans="1:50" s="87" customFormat="1" ht="16.5">
      <c r="A20" s="155">
        <v>15</v>
      </c>
      <c r="B20" s="156" t="s">
        <v>253</v>
      </c>
      <c r="C20" s="157">
        <v>20631</v>
      </c>
      <c r="D20" s="158" t="s">
        <v>34</v>
      </c>
      <c r="E20" s="159">
        <v>10</v>
      </c>
      <c r="F20" s="160">
        <f>E20*6</f>
        <v>60</v>
      </c>
      <c r="G20" s="160"/>
      <c r="H20" s="160">
        <f>G20*6</f>
        <v>0</v>
      </c>
      <c r="I20" s="160">
        <v>20</v>
      </c>
      <c r="J20" s="160">
        <f>IF(I20&gt;4,I20*2+4,I20*3)</f>
        <v>44</v>
      </c>
      <c r="K20" s="161"/>
      <c r="L20" s="160">
        <f>IF(K20&gt;4,K20*2+4,K20*3)</f>
        <v>0</v>
      </c>
      <c r="M20" s="161">
        <v>5</v>
      </c>
      <c r="N20" s="161">
        <f>M20*2</f>
        <v>10</v>
      </c>
      <c r="O20" s="161">
        <v>3</v>
      </c>
      <c r="P20" s="161">
        <f>O20*3</f>
        <v>9</v>
      </c>
      <c r="Q20" s="162">
        <f>F20+H20+J20+L20+N20+P20</f>
        <v>123</v>
      </c>
      <c r="R20" s="155"/>
      <c r="S20" s="160">
        <f>IF(R20=0,0,6)</f>
        <v>0</v>
      </c>
      <c r="T20" s="160"/>
      <c r="U20" s="160">
        <f>T20*4</f>
        <v>0</v>
      </c>
      <c r="V20" s="160"/>
      <c r="W20" s="160">
        <f>V20*3</f>
        <v>0</v>
      </c>
      <c r="X20" s="160"/>
      <c r="Y20" s="160">
        <f>IF(X20=0,0,6)</f>
        <v>0</v>
      </c>
      <c r="Z20" s="162">
        <f>S20+U20+W20+Y20</f>
        <v>0</v>
      </c>
      <c r="AA20" s="155"/>
      <c r="AB20" s="160"/>
      <c r="AC20" s="162"/>
      <c r="AD20" s="155">
        <v>1</v>
      </c>
      <c r="AE20" s="160">
        <f>AD20*12</f>
        <v>12</v>
      </c>
      <c r="AF20" s="160"/>
      <c r="AG20" s="160">
        <f>AF20*5</f>
        <v>0</v>
      </c>
      <c r="AH20" s="160"/>
      <c r="AI20" s="160">
        <f>AH20*3</f>
        <v>0</v>
      </c>
      <c r="AJ20" s="160"/>
      <c r="AK20" s="160">
        <f>AJ20*1</f>
        <v>0</v>
      </c>
      <c r="AL20" s="160"/>
      <c r="AM20" s="160">
        <f>AL20*5</f>
        <v>0</v>
      </c>
      <c r="AN20" s="160"/>
      <c r="AO20" s="160">
        <f>AN20*5</f>
        <v>0</v>
      </c>
      <c r="AP20" s="160"/>
      <c r="AQ20" s="160">
        <f>AP20*1</f>
        <v>0</v>
      </c>
      <c r="AR20" s="160"/>
      <c r="AS20" s="121">
        <f>AR20*0.5</f>
        <v>0</v>
      </c>
      <c r="AT20" s="160"/>
      <c r="AU20" s="121">
        <f>AT20*1</f>
        <v>0</v>
      </c>
      <c r="AV20" s="121">
        <f>IF(AG20+AI20+AK20+AM20+AO20+AQ20+AS20+AU20&gt;10,10,AG20+AI20+AK20+AM20+AO20+AQ20+AS20+AU20)</f>
        <v>0</v>
      </c>
      <c r="AW20" s="163">
        <f>AE20+AV20</f>
        <v>12</v>
      </c>
      <c r="AX20" s="164">
        <f>Q20+Z20+AW20</f>
        <v>135</v>
      </c>
    </row>
    <row r="21" spans="1:50" s="87" customFormat="1" ht="16.5">
      <c r="A21" s="155">
        <v>16</v>
      </c>
      <c r="B21" s="156" t="s">
        <v>263</v>
      </c>
      <c r="C21" s="157">
        <v>19101</v>
      </c>
      <c r="D21" s="158" t="s">
        <v>34</v>
      </c>
      <c r="E21" s="159">
        <v>12</v>
      </c>
      <c r="F21" s="160">
        <f>E21*6</f>
        <v>72</v>
      </c>
      <c r="G21" s="160"/>
      <c r="H21" s="160">
        <f>G21*6</f>
        <v>0</v>
      </c>
      <c r="I21" s="160">
        <v>13</v>
      </c>
      <c r="J21" s="160">
        <f>IF(I21&gt;4,I21*2+4,I21*3)</f>
        <v>30</v>
      </c>
      <c r="K21" s="161"/>
      <c r="L21" s="160">
        <f>IF(K21&gt;4,K21*2+4,K21*3)</f>
        <v>0</v>
      </c>
      <c r="M21" s="161">
        <v>5</v>
      </c>
      <c r="N21" s="161">
        <f>M21*2</f>
        <v>10</v>
      </c>
      <c r="O21" s="161">
        <v>3</v>
      </c>
      <c r="P21" s="161">
        <f>O21*3</f>
        <v>9</v>
      </c>
      <c r="Q21" s="162">
        <f>F21+H21+J21+L21+N21+P21</f>
        <v>121</v>
      </c>
      <c r="R21" s="155"/>
      <c r="S21" s="160">
        <f>IF(R21=0,0,6)</f>
        <v>0</v>
      </c>
      <c r="T21" s="160"/>
      <c r="U21" s="160">
        <f>T21*4</f>
        <v>0</v>
      </c>
      <c r="V21" s="160"/>
      <c r="W21" s="160">
        <f>V21*3</f>
        <v>0</v>
      </c>
      <c r="X21" s="160"/>
      <c r="Y21" s="160">
        <f>IF(X21=0,0,6)</f>
        <v>0</v>
      </c>
      <c r="Z21" s="162">
        <f>S21+U21+W21+Y21</f>
        <v>0</v>
      </c>
      <c r="AA21" s="155"/>
      <c r="AB21" s="160"/>
      <c r="AC21" s="162"/>
      <c r="AD21" s="155">
        <v>1</v>
      </c>
      <c r="AE21" s="160">
        <f>AD21*12</f>
        <v>12</v>
      </c>
      <c r="AF21" s="160"/>
      <c r="AG21" s="160">
        <f>AF21*5</f>
        <v>0</v>
      </c>
      <c r="AH21" s="160"/>
      <c r="AI21" s="160">
        <f>AH21*3</f>
        <v>0</v>
      </c>
      <c r="AJ21" s="160"/>
      <c r="AK21" s="160">
        <f>AJ21*1</f>
        <v>0</v>
      </c>
      <c r="AL21" s="160"/>
      <c r="AM21" s="160">
        <f>AL21*5</f>
        <v>0</v>
      </c>
      <c r="AN21" s="160"/>
      <c r="AO21" s="160">
        <f>AN21*5</f>
        <v>0</v>
      </c>
      <c r="AP21" s="160"/>
      <c r="AQ21" s="160">
        <f>AP21*1</f>
        <v>0</v>
      </c>
      <c r="AR21" s="160"/>
      <c r="AS21" s="121">
        <f>AR21*0.5</f>
        <v>0</v>
      </c>
      <c r="AT21" s="160"/>
      <c r="AU21" s="121">
        <f>AT21*1</f>
        <v>0</v>
      </c>
      <c r="AV21" s="121">
        <f>IF(AG21+AI21+AK21+AM21+AO21+AQ21+AS21+AU21&gt;10,10,AG21+AI21+AK21+AM21+AO21+AQ21+AS21+AU21)</f>
        <v>0</v>
      </c>
      <c r="AW21" s="163">
        <f>AE21+AV21</f>
        <v>12</v>
      </c>
      <c r="AX21" s="164">
        <f>Q21+Z21+AW21</f>
        <v>133</v>
      </c>
    </row>
    <row r="22" spans="1:50" s="87" customFormat="1" ht="17.25" thickBot="1">
      <c r="A22" s="155">
        <v>17</v>
      </c>
      <c r="B22" s="165" t="s">
        <v>254</v>
      </c>
      <c r="C22" s="166">
        <v>23378</v>
      </c>
      <c r="D22" s="167" t="s">
        <v>34</v>
      </c>
      <c r="E22" s="159">
        <v>10</v>
      </c>
      <c r="F22" s="168">
        <f>E22*6</f>
        <v>60</v>
      </c>
      <c r="G22" s="168"/>
      <c r="H22" s="168">
        <f>G22*6</f>
        <v>0</v>
      </c>
      <c r="I22" s="168">
        <v>18</v>
      </c>
      <c r="J22" s="168">
        <f>IF(I22&gt;4,I22*2+4,I22*3)</f>
        <v>40</v>
      </c>
      <c r="K22" s="169"/>
      <c r="L22" s="168">
        <f>IF(K22&gt;4,K22*2+4,K22*3)</f>
        <v>0</v>
      </c>
      <c r="M22" s="161">
        <v>5</v>
      </c>
      <c r="N22" s="169">
        <f>M22*2</f>
        <v>10</v>
      </c>
      <c r="O22" s="169">
        <v>3</v>
      </c>
      <c r="P22" s="161">
        <f>O22*3</f>
        <v>9</v>
      </c>
      <c r="Q22" s="170">
        <f>F22+H22+J22+L22+N22+P22</f>
        <v>119</v>
      </c>
      <c r="R22" s="171"/>
      <c r="S22" s="168">
        <f>IF(R22=0,0,6)</f>
        <v>0</v>
      </c>
      <c r="T22" s="168"/>
      <c r="U22" s="168">
        <f>T22*4</f>
        <v>0</v>
      </c>
      <c r="V22" s="168"/>
      <c r="W22" s="168">
        <f>V22*3</f>
        <v>0</v>
      </c>
      <c r="X22" s="168"/>
      <c r="Y22" s="168">
        <f>IF(X22=0,0,6)</f>
        <v>0</v>
      </c>
      <c r="Z22" s="170">
        <f>S22+U22+W22+Y22</f>
        <v>0</v>
      </c>
      <c r="AA22" s="171"/>
      <c r="AB22" s="168"/>
      <c r="AC22" s="170"/>
      <c r="AD22" s="171">
        <v>1</v>
      </c>
      <c r="AE22" s="168">
        <f>AD22*12</f>
        <v>12</v>
      </c>
      <c r="AF22" s="168"/>
      <c r="AG22" s="168">
        <f>AF22*5</f>
        <v>0</v>
      </c>
      <c r="AH22" s="168"/>
      <c r="AI22" s="168">
        <f>AH22*3</f>
        <v>0</v>
      </c>
      <c r="AJ22" s="168"/>
      <c r="AK22" s="168">
        <f>AJ22*1</f>
        <v>0</v>
      </c>
      <c r="AL22" s="168"/>
      <c r="AM22" s="168">
        <f>AL22*5</f>
        <v>0</v>
      </c>
      <c r="AN22" s="168"/>
      <c r="AO22" s="168">
        <f>AN22*5</f>
        <v>0</v>
      </c>
      <c r="AP22" s="168"/>
      <c r="AQ22" s="168">
        <f>AP22*1</f>
        <v>0</v>
      </c>
      <c r="AR22" s="168"/>
      <c r="AS22" s="121">
        <f>AR22*0.5</f>
        <v>0</v>
      </c>
      <c r="AT22" s="168"/>
      <c r="AU22" s="121">
        <f>AT22*1</f>
        <v>0</v>
      </c>
      <c r="AV22" s="121">
        <f>IF(AG22+AI22+AK22+AM22+AO22+AQ22+AS22+AU22&gt;10,10,AG22+AI22+AK22+AM22+AO22+AQ22+AS22+AU22)</f>
        <v>0</v>
      </c>
      <c r="AW22" s="172">
        <f>AE22+AV22</f>
        <v>12</v>
      </c>
      <c r="AX22" s="173">
        <f>Q22+Z22+AW22</f>
        <v>131</v>
      </c>
    </row>
    <row r="26" ht="12.75">
      <c r="B26" s="109"/>
    </row>
  </sheetData>
  <sheetProtection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AZ7"/>
  <sheetViews>
    <sheetView zoomScale="90" zoomScaleNormal="90" zoomScalePageLayoutView="0" workbookViewId="0" topLeftCell="A1">
      <selection activeCell="B18" sqref="B18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3.25">
      <c r="A1" s="192" t="s">
        <v>295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308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2.25" customHeight="1">
      <c r="A4" s="23" t="s">
        <v>309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305</v>
      </c>
      <c r="J4" s="25" t="s">
        <v>3</v>
      </c>
      <c r="K4" s="25" t="s">
        <v>4</v>
      </c>
      <c r="L4" s="25" t="s">
        <v>3</v>
      </c>
      <c r="M4" s="25" t="s">
        <v>306</v>
      </c>
      <c r="N4" s="25" t="s">
        <v>3</v>
      </c>
      <c r="O4" s="29" t="s">
        <v>315</v>
      </c>
      <c r="P4" s="25" t="s">
        <v>3</v>
      </c>
      <c r="Q4" s="25" t="s">
        <v>316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14" t="s">
        <v>22</v>
      </c>
      <c r="AZ4" s="202"/>
    </row>
    <row r="5" spans="1:52" s="85" customFormat="1" ht="13.5">
      <c r="A5" s="111">
        <v>1</v>
      </c>
      <c r="B5" s="112" t="s">
        <v>205</v>
      </c>
      <c r="C5" s="113">
        <v>20149</v>
      </c>
      <c r="D5" s="142" t="s">
        <v>64</v>
      </c>
      <c r="E5" s="143" t="s">
        <v>29</v>
      </c>
      <c r="F5" s="115" t="s">
        <v>147</v>
      </c>
      <c r="G5" s="144">
        <v>12</v>
      </c>
      <c r="H5" s="116">
        <f>G5*6</f>
        <v>72</v>
      </c>
      <c r="I5" s="116"/>
      <c r="J5" s="116">
        <f>I5*6</f>
        <v>0</v>
      </c>
      <c r="K5" s="116">
        <v>21</v>
      </c>
      <c r="L5" s="116">
        <f>IF(K5&gt;4,K5*2+4,K5*3)</f>
        <v>46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3</v>
      </c>
      <c r="R5" s="117">
        <f>Q5*3</f>
        <v>9</v>
      </c>
      <c r="S5" s="118">
        <f>H5+J5+L5+N5+P5+R5</f>
        <v>137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/>
      <c r="AM5" s="116">
        <f>AL5*1</f>
        <v>0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0</v>
      </c>
      <c r="AY5" s="122">
        <f>AG5+AX5</f>
        <v>12</v>
      </c>
      <c r="AZ5" s="123">
        <f>S5+AB5+AY5</f>
        <v>149</v>
      </c>
    </row>
    <row r="6" spans="1:52" ht="13.5">
      <c r="A6" s="119">
        <v>2</v>
      </c>
      <c r="B6" s="112" t="s">
        <v>319</v>
      </c>
      <c r="C6" s="113">
        <v>20604</v>
      </c>
      <c r="D6" s="142" t="s">
        <v>64</v>
      </c>
      <c r="E6" s="146" t="s">
        <v>29</v>
      </c>
      <c r="F6" s="112" t="s">
        <v>147</v>
      </c>
      <c r="G6" s="144">
        <v>12</v>
      </c>
      <c r="H6" s="116">
        <f>G6*6</f>
        <v>72</v>
      </c>
      <c r="I6" s="116"/>
      <c r="J6" s="116">
        <f>I6*6</f>
        <v>0</v>
      </c>
      <c r="K6" s="116">
        <v>13</v>
      </c>
      <c r="L6" s="116">
        <f>IF(K6&gt;4,K6*2+4,K6*3)</f>
        <v>30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2</v>
      </c>
      <c r="R6" s="117">
        <f>Q6*3</f>
        <v>6</v>
      </c>
      <c r="S6" s="118">
        <f>H6+J6+L6+N6+P6+R6</f>
        <v>118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 t="s">
        <v>79</v>
      </c>
      <c r="AF6" s="119">
        <v>1</v>
      </c>
      <c r="AG6" s="116">
        <f>AF6*12</f>
        <v>12</v>
      </c>
      <c r="AH6" s="116"/>
      <c r="AI6" s="116">
        <f>AH6*5</f>
        <v>0</v>
      </c>
      <c r="AJ6" s="116"/>
      <c r="AK6" s="116">
        <f>AJ6*3</f>
        <v>0</v>
      </c>
      <c r="AL6" s="116"/>
      <c r="AM6" s="116">
        <f>AL6*1</f>
        <v>0</v>
      </c>
      <c r="AN6" s="116">
        <v>2</v>
      </c>
      <c r="AO6" s="116">
        <f>AN6*5</f>
        <v>10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16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140</v>
      </c>
    </row>
    <row r="7" spans="1:52" ht="13.5">
      <c r="A7" s="119">
        <v>3</v>
      </c>
      <c r="B7" s="112" t="s">
        <v>320</v>
      </c>
      <c r="C7" s="113">
        <v>24556</v>
      </c>
      <c r="D7" s="142" t="s">
        <v>64</v>
      </c>
      <c r="E7" s="146" t="s">
        <v>30</v>
      </c>
      <c r="F7" s="112" t="s">
        <v>147</v>
      </c>
      <c r="G7" s="144">
        <v>11</v>
      </c>
      <c r="H7" s="116">
        <f>G7*6</f>
        <v>66</v>
      </c>
      <c r="I7" s="116"/>
      <c r="J7" s="116">
        <f>I7*6</f>
        <v>0</v>
      </c>
      <c r="K7" s="116">
        <v>11</v>
      </c>
      <c r="L7" s="116">
        <f>IF(K7&gt;4,K7*2+4,K7*3)</f>
        <v>26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2</v>
      </c>
      <c r="R7" s="117">
        <f>Q7*3</f>
        <v>6</v>
      </c>
      <c r="S7" s="118">
        <f>H7+J7+L7+N7+P7+R7</f>
        <v>108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>
        <v>1</v>
      </c>
      <c r="AK7" s="116">
        <f>AJ7*3</f>
        <v>3</v>
      </c>
      <c r="AL7" s="116"/>
      <c r="AM7" s="116">
        <f>AL7*1</f>
        <v>0</v>
      </c>
      <c r="AN7" s="116"/>
      <c r="AO7" s="116">
        <f>AN7*5</f>
        <v>0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16">
        <f>AV7*1</f>
        <v>0</v>
      </c>
      <c r="AX7" s="121">
        <f>IF(AI7+AK7+AM7+AO7+AQ7+AS7+AU7+AW7&gt;10,10,AI7+AK7+AM7+AO7+AQ7+AS7+AU7+AW7)</f>
        <v>3</v>
      </c>
      <c r="AY7" s="122">
        <f>AG7+AX7</f>
        <v>15</v>
      </c>
      <c r="AZ7" s="147">
        <f>S7+AB7+AY7</f>
        <v>123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5"/>
  <sheetViews>
    <sheetView zoomScale="85" zoomScaleNormal="85" zoomScaleSheetLayoutView="87" zoomScalePageLayoutView="0" workbookViewId="0" topLeftCell="C2">
      <selection activeCell="Z30" sqref="Z30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77" t="s">
        <v>6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80"/>
      <c r="T1" s="281" t="s">
        <v>11</v>
      </c>
      <c r="U1" s="278"/>
      <c r="V1" s="278"/>
      <c r="W1" s="278"/>
      <c r="X1" s="278"/>
      <c r="Y1" s="278"/>
      <c r="Z1" s="278"/>
      <c r="AA1" s="278"/>
      <c r="AB1" s="280"/>
      <c r="AC1" s="274" t="s">
        <v>12</v>
      </c>
      <c r="AD1" s="275"/>
      <c r="AE1" s="276"/>
      <c r="AF1" s="274" t="s">
        <v>23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6"/>
      <c r="AZ1" s="24" t="s">
        <v>24</v>
      </c>
    </row>
    <row r="2" spans="1:52" ht="27" customHeight="1">
      <c r="A2" s="232" t="s">
        <v>301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4"/>
    </row>
    <row r="3" spans="1:52" ht="22.5" thickBot="1">
      <c r="A3" s="272" t="s">
        <v>260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3"/>
    </row>
    <row r="4" spans="1:52" s="56" customFormat="1" ht="27.75" customHeight="1">
      <c r="A4" s="263" t="s">
        <v>308</v>
      </c>
      <c r="B4" s="264"/>
      <c r="C4" s="264"/>
      <c r="D4" s="265"/>
      <c r="E4" s="68"/>
      <c r="F4" s="69"/>
      <c r="G4" s="263" t="s">
        <v>6</v>
      </c>
      <c r="H4" s="264"/>
      <c r="I4" s="264"/>
      <c r="J4" s="264"/>
      <c r="K4" s="264"/>
      <c r="L4" s="264"/>
      <c r="M4" s="271"/>
      <c r="N4" s="271"/>
      <c r="O4" s="271"/>
      <c r="P4" s="271"/>
      <c r="Q4" s="271"/>
      <c r="R4" s="271"/>
      <c r="S4" s="265"/>
      <c r="T4" s="263" t="s">
        <v>11</v>
      </c>
      <c r="U4" s="264"/>
      <c r="V4" s="264"/>
      <c r="W4" s="264"/>
      <c r="X4" s="264"/>
      <c r="Y4" s="264"/>
      <c r="Z4" s="264"/>
      <c r="AA4" s="264"/>
      <c r="AB4" s="265"/>
      <c r="AC4" s="266" t="s">
        <v>12</v>
      </c>
      <c r="AD4" s="267"/>
      <c r="AE4" s="268"/>
      <c r="AF4" s="266" t="s">
        <v>23</v>
      </c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8"/>
      <c r="AZ4" s="253" t="s">
        <v>24</v>
      </c>
    </row>
    <row r="5" spans="1:52" s="56" customFormat="1" ht="110.25" customHeight="1">
      <c r="A5" s="70" t="s">
        <v>273</v>
      </c>
      <c r="B5" s="71" t="s">
        <v>0</v>
      </c>
      <c r="C5" s="269" t="s">
        <v>1</v>
      </c>
      <c r="D5" s="270"/>
      <c r="E5" s="72"/>
      <c r="F5" s="59"/>
      <c r="G5" s="73" t="s">
        <v>2</v>
      </c>
      <c r="H5" s="61" t="s">
        <v>3</v>
      </c>
      <c r="I5" s="61" t="s">
        <v>305</v>
      </c>
      <c r="J5" s="61" t="s">
        <v>3</v>
      </c>
      <c r="K5" s="61" t="s">
        <v>4</v>
      </c>
      <c r="L5" s="61" t="s">
        <v>3</v>
      </c>
      <c r="M5" s="61" t="s">
        <v>306</v>
      </c>
      <c r="N5" s="61" t="s">
        <v>3</v>
      </c>
      <c r="O5" s="61" t="s">
        <v>315</v>
      </c>
      <c r="P5" s="60" t="s">
        <v>3</v>
      </c>
      <c r="Q5" s="60" t="s">
        <v>316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5" t="s">
        <v>317</v>
      </c>
      <c r="AU5" s="105" t="s">
        <v>3</v>
      </c>
      <c r="AV5" s="103" t="s">
        <v>318</v>
      </c>
      <c r="AW5" s="103" t="s">
        <v>3</v>
      </c>
      <c r="AX5" s="53" t="s">
        <v>25</v>
      </c>
      <c r="AY5" s="74" t="s">
        <v>22</v>
      </c>
      <c r="AZ5" s="254"/>
    </row>
    <row r="6" spans="1:52" s="87" customFormat="1" ht="16.5">
      <c r="A6" s="155">
        <v>1</v>
      </c>
      <c r="B6" s="156" t="s">
        <v>37</v>
      </c>
      <c r="C6" s="157">
        <v>19782</v>
      </c>
      <c r="D6" s="158" t="s">
        <v>26</v>
      </c>
      <c r="E6" s="174" t="s">
        <v>29</v>
      </c>
      <c r="F6" s="175" t="s">
        <v>27</v>
      </c>
      <c r="G6" s="155">
        <v>12</v>
      </c>
      <c r="H6" s="160">
        <f aca="true" t="shared" si="0" ref="H6:H22">G6*6</f>
        <v>72</v>
      </c>
      <c r="I6" s="160"/>
      <c r="J6" s="160">
        <f aca="true" t="shared" si="1" ref="J6:J22">I6*6</f>
        <v>0</v>
      </c>
      <c r="K6" s="160">
        <v>27</v>
      </c>
      <c r="L6" s="160">
        <f aca="true" t="shared" si="2" ref="L6:L22">IF(K6&gt;4,K6*2+4,K6*3)</f>
        <v>58</v>
      </c>
      <c r="M6" s="161"/>
      <c r="N6" s="160">
        <f aca="true" t="shared" si="3" ref="N6:N22">IF(M6&gt;4,M6*2+4,M6*3)</f>
        <v>0</v>
      </c>
      <c r="O6" s="161">
        <v>5</v>
      </c>
      <c r="P6" s="161">
        <f aca="true" t="shared" si="4" ref="P6:P22">O6*2</f>
        <v>10</v>
      </c>
      <c r="Q6" s="161">
        <v>3</v>
      </c>
      <c r="R6" s="161">
        <f aca="true" t="shared" si="5" ref="R6:R22">Q6*3</f>
        <v>9</v>
      </c>
      <c r="S6" s="162">
        <f aca="true" t="shared" si="6" ref="S6:S22">H6+J6+L6+N6+P6+R6</f>
        <v>149</v>
      </c>
      <c r="T6" s="155"/>
      <c r="U6" s="160">
        <f aca="true" t="shared" si="7" ref="U6:U22">IF(T6=0,0,6)</f>
        <v>0</v>
      </c>
      <c r="V6" s="160"/>
      <c r="W6" s="160">
        <f aca="true" t="shared" si="8" ref="W6:W22">V6*4</f>
        <v>0</v>
      </c>
      <c r="X6" s="160"/>
      <c r="Y6" s="160">
        <f aca="true" t="shared" si="9" ref="Y6:Y22">X6*3</f>
        <v>0</v>
      </c>
      <c r="Z6" s="160"/>
      <c r="AA6" s="160">
        <f aca="true" t="shared" si="10" ref="AA6:AA22">IF(Z6=0,0,6)</f>
        <v>0</v>
      </c>
      <c r="AB6" s="162">
        <f aca="true" t="shared" si="11" ref="AB6:AB22">U6+W6+Y6+AA6</f>
        <v>0</v>
      </c>
      <c r="AC6" s="155"/>
      <c r="AD6" s="160"/>
      <c r="AE6" s="162"/>
      <c r="AF6" s="155">
        <v>1</v>
      </c>
      <c r="AG6" s="160">
        <f aca="true" t="shared" si="12" ref="AG6:AG22">AF6*12</f>
        <v>12</v>
      </c>
      <c r="AH6" s="160"/>
      <c r="AI6" s="160">
        <f aca="true" t="shared" si="13" ref="AI6:AI22">AH6*5</f>
        <v>0</v>
      </c>
      <c r="AJ6" s="160"/>
      <c r="AK6" s="160">
        <f aca="true" t="shared" si="14" ref="AK6:AK22">AJ6*3</f>
        <v>0</v>
      </c>
      <c r="AL6" s="160"/>
      <c r="AM6" s="160">
        <f aca="true" t="shared" si="15" ref="AM6:AM22">AL6*1</f>
        <v>0</v>
      </c>
      <c r="AN6" s="160"/>
      <c r="AO6" s="160">
        <f aca="true" t="shared" si="16" ref="AO6:AO22">AN6*5</f>
        <v>0</v>
      </c>
      <c r="AP6" s="160"/>
      <c r="AQ6" s="160">
        <f aca="true" t="shared" si="17" ref="AQ6:AQ22">AP6*5</f>
        <v>0</v>
      </c>
      <c r="AR6" s="160"/>
      <c r="AS6" s="160">
        <f aca="true" t="shared" si="18" ref="AS6:AS22">AR6*1</f>
        <v>0</v>
      </c>
      <c r="AT6" s="160"/>
      <c r="AU6" s="121">
        <f aca="true" t="shared" si="19" ref="AU6:AU22">AT6*0.5</f>
        <v>0</v>
      </c>
      <c r="AV6" s="160"/>
      <c r="AW6" s="121">
        <f aca="true" t="shared" si="20" ref="AW6:AW22">AV6*1</f>
        <v>0</v>
      </c>
      <c r="AX6" s="121">
        <f aca="true" t="shared" si="21" ref="AX6:AX22">IF(AI6+AK6+AM6+AO6+AQ6+AS6+AU6+AW6&gt;10,10,AI6+AK6+AM6+AO6+AQ6+AS6+AU6+AW6)</f>
        <v>0</v>
      </c>
      <c r="AY6" s="163">
        <f aca="true" t="shared" si="22" ref="AY6:AY22">AG6+AX6</f>
        <v>12</v>
      </c>
      <c r="AZ6" s="164">
        <f aca="true" t="shared" si="23" ref="AZ6:AZ22">S6+AB6+AY6</f>
        <v>161</v>
      </c>
    </row>
    <row r="7" spans="1:52" s="87" customFormat="1" ht="16.5">
      <c r="A7" s="155">
        <v>2</v>
      </c>
      <c r="B7" s="156" t="s">
        <v>274</v>
      </c>
      <c r="C7" s="157">
        <v>21059</v>
      </c>
      <c r="D7" s="158" t="s">
        <v>26</v>
      </c>
      <c r="E7" s="174" t="s">
        <v>29</v>
      </c>
      <c r="F7" s="175" t="s">
        <v>27</v>
      </c>
      <c r="G7" s="155">
        <v>12</v>
      </c>
      <c r="H7" s="160">
        <f t="shared" si="0"/>
        <v>72</v>
      </c>
      <c r="I7" s="160"/>
      <c r="J7" s="160">
        <f t="shared" si="1"/>
        <v>0</v>
      </c>
      <c r="K7" s="160">
        <v>24</v>
      </c>
      <c r="L7" s="160">
        <f t="shared" si="2"/>
        <v>52</v>
      </c>
      <c r="M7" s="161"/>
      <c r="N7" s="160">
        <f t="shared" si="3"/>
        <v>0</v>
      </c>
      <c r="O7" s="161">
        <v>5</v>
      </c>
      <c r="P7" s="161">
        <f t="shared" si="4"/>
        <v>10</v>
      </c>
      <c r="Q7" s="161">
        <v>3</v>
      </c>
      <c r="R7" s="161">
        <f t="shared" si="5"/>
        <v>9</v>
      </c>
      <c r="S7" s="162">
        <f t="shared" si="6"/>
        <v>143</v>
      </c>
      <c r="T7" s="155"/>
      <c r="U7" s="160">
        <f t="shared" si="7"/>
        <v>0</v>
      </c>
      <c r="V7" s="160"/>
      <c r="W7" s="160">
        <f t="shared" si="8"/>
        <v>0</v>
      </c>
      <c r="X7" s="160">
        <v>2</v>
      </c>
      <c r="Y7" s="160">
        <f t="shared" si="9"/>
        <v>6</v>
      </c>
      <c r="Z7" s="160"/>
      <c r="AA7" s="160">
        <f t="shared" si="10"/>
        <v>0</v>
      </c>
      <c r="AB7" s="162">
        <f t="shared" si="11"/>
        <v>6</v>
      </c>
      <c r="AC7" s="155"/>
      <c r="AD7" s="160"/>
      <c r="AE7" s="162"/>
      <c r="AF7" s="155">
        <v>1</v>
      </c>
      <c r="AG7" s="160">
        <f t="shared" si="12"/>
        <v>12</v>
      </c>
      <c r="AH7" s="160"/>
      <c r="AI7" s="160">
        <f t="shared" si="13"/>
        <v>0</v>
      </c>
      <c r="AJ7" s="160"/>
      <c r="AK7" s="160">
        <f t="shared" si="14"/>
        <v>0</v>
      </c>
      <c r="AL7" s="160"/>
      <c r="AM7" s="160">
        <f t="shared" si="15"/>
        <v>0</v>
      </c>
      <c r="AN7" s="160"/>
      <c r="AO7" s="160">
        <f t="shared" si="16"/>
        <v>0</v>
      </c>
      <c r="AP7" s="160"/>
      <c r="AQ7" s="160">
        <f t="shared" si="17"/>
        <v>0</v>
      </c>
      <c r="AR7" s="160"/>
      <c r="AS7" s="160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63">
        <f t="shared" si="22"/>
        <v>12</v>
      </c>
      <c r="AZ7" s="164">
        <f t="shared" si="23"/>
        <v>161</v>
      </c>
    </row>
    <row r="8" spans="1:52" s="87" customFormat="1" ht="16.5">
      <c r="A8" s="155">
        <v>3</v>
      </c>
      <c r="B8" s="156" t="s">
        <v>41</v>
      </c>
      <c r="C8" s="157">
        <v>21542</v>
      </c>
      <c r="D8" s="158" t="s">
        <v>26</v>
      </c>
      <c r="E8" s="174" t="s">
        <v>29</v>
      </c>
      <c r="F8" s="175" t="s">
        <v>27</v>
      </c>
      <c r="G8" s="155">
        <v>12</v>
      </c>
      <c r="H8" s="160">
        <f t="shared" si="0"/>
        <v>72</v>
      </c>
      <c r="I8" s="160"/>
      <c r="J8" s="160">
        <f t="shared" si="1"/>
        <v>0</v>
      </c>
      <c r="K8" s="160">
        <v>22</v>
      </c>
      <c r="L8" s="160">
        <f t="shared" si="2"/>
        <v>48</v>
      </c>
      <c r="M8" s="161"/>
      <c r="N8" s="160">
        <f t="shared" si="3"/>
        <v>0</v>
      </c>
      <c r="O8" s="161">
        <v>5</v>
      </c>
      <c r="P8" s="161">
        <f t="shared" si="4"/>
        <v>10</v>
      </c>
      <c r="Q8" s="161">
        <v>3</v>
      </c>
      <c r="R8" s="161">
        <f t="shared" si="5"/>
        <v>9</v>
      </c>
      <c r="S8" s="162">
        <f t="shared" si="6"/>
        <v>139</v>
      </c>
      <c r="T8" s="155"/>
      <c r="U8" s="160">
        <f t="shared" si="7"/>
        <v>0</v>
      </c>
      <c r="V8" s="160"/>
      <c r="W8" s="160">
        <f t="shared" si="8"/>
        <v>0</v>
      </c>
      <c r="X8" s="160"/>
      <c r="Y8" s="160">
        <f t="shared" si="9"/>
        <v>0</v>
      </c>
      <c r="Z8" s="160"/>
      <c r="AA8" s="160">
        <f t="shared" si="10"/>
        <v>0</v>
      </c>
      <c r="AB8" s="162">
        <f t="shared" si="11"/>
        <v>0</v>
      </c>
      <c r="AC8" s="155"/>
      <c r="AD8" s="160"/>
      <c r="AE8" s="162"/>
      <c r="AF8" s="155">
        <v>1</v>
      </c>
      <c r="AG8" s="160">
        <f t="shared" si="12"/>
        <v>12</v>
      </c>
      <c r="AH8" s="160"/>
      <c r="AI8" s="160">
        <f t="shared" si="13"/>
        <v>0</v>
      </c>
      <c r="AJ8" s="160"/>
      <c r="AK8" s="160">
        <f t="shared" si="14"/>
        <v>0</v>
      </c>
      <c r="AL8" s="160"/>
      <c r="AM8" s="160">
        <f t="shared" si="15"/>
        <v>0</v>
      </c>
      <c r="AN8" s="160"/>
      <c r="AO8" s="160">
        <f t="shared" si="16"/>
        <v>0</v>
      </c>
      <c r="AP8" s="160"/>
      <c r="AQ8" s="160">
        <f t="shared" si="17"/>
        <v>0</v>
      </c>
      <c r="AR8" s="160"/>
      <c r="AS8" s="160">
        <f t="shared" si="18"/>
        <v>0</v>
      </c>
      <c r="AT8" s="160"/>
      <c r="AU8" s="121">
        <f t="shared" si="19"/>
        <v>0</v>
      </c>
      <c r="AV8" s="160"/>
      <c r="AW8" s="121">
        <f t="shared" si="20"/>
        <v>0</v>
      </c>
      <c r="AX8" s="121">
        <f t="shared" si="21"/>
        <v>0</v>
      </c>
      <c r="AY8" s="163">
        <f t="shared" si="22"/>
        <v>12</v>
      </c>
      <c r="AZ8" s="164">
        <f t="shared" si="23"/>
        <v>151</v>
      </c>
    </row>
    <row r="9" spans="1:52" s="87" customFormat="1" ht="16.5">
      <c r="A9" s="155">
        <v>4</v>
      </c>
      <c r="B9" s="156" t="s">
        <v>45</v>
      </c>
      <c r="C9" s="157">
        <v>19314</v>
      </c>
      <c r="D9" s="158" t="s">
        <v>26</v>
      </c>
      <c r="E9" s="174" t="s">
        <v>29</v>
      </c>
      <c r="F9" s="175" t="s">
        <v>27</v>
      </c>
      <c r="G9" s="155">
        <v>12</v>
      </c>
      <c r="H9" s="160">
        <f t="shared" si="0"/>
        <v>72</v>
      </c>
      <c r="I9" s="160"/>
      <c r="J9" s="160">
        <f t="shared" si="1"/>
        <v>0</v>
      </c>
      <c r="K9" s="160">
        <v>21</v>
      </c>
      <c r="L9" s="160">
        <f t="shared" si="2"/>
        <v>46</v>
      </c>
      <c r="M9" s="161"/>
      <c r="N9" s="160">
        <f t="shared" si="3"/>
        <v>0</v>
      </c>
      <c r="O9" s="161">
        <v>5</v>
      </c>
      <c r="P9" s="161">
        <f t="shared" si="4"/>
        <v>10</v>
      </c>
      <c r="Q9" s="161">
        <v>3</v>
      </c>
      <c r="R9" s="161">
        <f t="shared" si="5"/>
        <v>9</v>
      </c>
      <c r="S9" s="162">
        <f t="shared" si="6"/>
        <v>137</v>
      </c>
      <c r="T9" s="155"/>
      <c r="U9" s="160">
        <f t="shared" si="7"/>
        <v>0</v>
      </c>
      <c r="V9" s="160"/>
      <c r="W9" s="160">
        <f t="shared" si="8"/>
        <v>0</v>
      </c>
      <c r="X9" s="160"/>
      <c r="Y9" s="160">
        <f t="shared" si="9"/>
        <v>0</v>
      </c>
      <c r="Z9" s="160"/>
      <c r="AA9" s="160">
        <f t="shared" si="10"/>
        <v>0</v>
      </c>
      <c r="AB9" s="162">
        <f t="shared" si="11"/>
        <v>0</v>
      </c>
      <c r="AC9" s="155"/>
      <c r="AD9" s="160"/>
      <c r="AE9" s="162"/>
      <c r="AF9" s="155">
        <v>1</v>
      </c>
      <c r="AG9" s="160">
        <f t="shared" si="12"/>
        <v>12</v>
      </c>
      <c r="AH9" s="160"/>
      <c r="AI9" s="160">
        <f t="shared" si="13"/>
        <v>0</v>
      </c>
      <c r="AJ9" s="160"/>
      <c r="AK9" s="160">
        <f t="shared" si="14"/>
        <v>0</v>
      </c>
      <c r="AL9" s="160"/>
      <c r="AM9" s="160">
        <f t="shared" si="15"/>
        <v>0</v>
      </c>
      <c r="AN9" s="160"/>
      <c r="AO9" s="160">
        <f t="shared" si="16"/>
        <v>0</v>
      </c>
      <c r="AP9" s="160"/>
      <c r="AQ9" s="160">
        <f t="shared" si="17"/>
        <v>0</v>
      </c>
      <c r="AR9" s="160"/>
      <c r="AS9" s="160">
        <f t="shared" si="18"/>
        <v>0</v>
      </c>
      <c r="AT9" s="160"/>
      <c r="AU9" s="121">
        <f t="shared" si="19"/>
        <v>0</v>
      </c>
      <c r="AV9" s="160"/>
      <c r="AW9" s="121">
        <f t="shared" si="20"/>
        <v>0</v>
      </c>
      <c r="AX9" s="121">
        <f t="shared" si="21"/>
        <v>0</v>
      </c>
      <c r="AY9" s="163">
        <f t="shared" si="22"/>
        <v>12</v>
      </c>
      <c r="AZ9" s="164">
        <f t="shared" si="23"/>
        <v>149</v>
      </c>
    </row>
    <row r="10" spans="1:52" s="87" customFormat="1" ht="16.5">
      <c r="A10" s="155">
        <v>5</v>
      </c>
      <c r="B10" s="156" t="s">
        <v>40</v>
      </c>
      <c r="C10" s="157">
        <v>19402</v>
      </c>
      <c r="D10" s="158" t="s">
        <v>36</v>
      </c>
      <c r="E10" s="174" t="s">
        <v>29</v>
      </c>
      <c r="F10" s="175" t="s">
        <v>27</v>
      </c>
      <c r="G10" s="155">
        <v>10</v>
      </c>
      <c r="H10" s="160">
        <f t="shared" si="0"/>
        <v>60</v>
      </c>
      <c r="I10" s="160"/>
      <c r="J10" s="160">
        <f t="shared" si="1"/>
        <v>0</v>
      </c>
      <c r="K10" s="160">
        <v>27</v>
      </c>
      <c r="L10" s="160">
        <f t="shared" si="2"/>
        <v>58</v>
      </c>
      <c r="M10" s="161"/>
      <c r="N10" s="160">
        <f t="shared" si="3"/>
        <v>0</v>
      </c>
      <c r="O10" s="161">
        <v>5</v>
      </c>
      <c r="P10" s="161">
        <f t="shared" si="4"/>
        <v>10</v>
      </c>
      <c r="Q10" s="161">
        <v>3</v>
      </c>
      <c r="R10" s="161">
        <f t="shared" si="5"/>
        <v>9</v>
      </c>
      <c r="S10" s="162">
        <f t="shared" si="6"/>
        <v>137</v>
      </c>
      <c r="T10" s="155"/>
      <c r="U10" s="160">
        <f t="shared" si="7"/>
        <v>0</v>
      </c>
      <c r="V10" s="160"/>
      <c r="W10" s="160">
        <f t="shared" si="8"/>
        <v>0</v>
      </c>
      <c r="X10" s="160"/>
      <c r="Y10" s="160">
        <f t="shared" si="9"/>
        <v>0</v>
      </c>
      <c r="Z10" s="160"/>
      <c r="AA10" s="160">
        <f t="shared" si="10"/>
        <v>0</v>
      </c>
      <c r="AB10" s="162">
        <f t="shared" si="11"/>
        <v>0</v>
      </c>
      <c r="AC10" s="155"/>
      <c r="AD10" s="160"/>
      <c r="AE10" s="162"/>
      <c r="AF10" s="155">
        <v>1</v>
      </c>
      <c r="AG10" s="160">
        <f t="shared" si="12"/>
        <v>12</v>
      </c>
      <c r="AH10" s="160"/>
      <c r="AI10" s="160">
        <f t="shared" si="13"/>
        <v>0</v>
      </c>
      <c r="AJ10" s="160"/>
      <c r="AK10" s="160">
        <f t="shared" si="14"/>
        <v>0</v>
      </c>
      <c r="AL10" s="160"/>
      <c r="AM10" s="160">
        <f t="shared" si="15"/>
        <v>0</v>
      </c>
      <c r="AN10" s="160"/>
      <c r="AO10" s="160">
        <f t="shared" si="16"/>
        <v>0</v>
      </c>
      <c r="AP10" s="160"/>
      <c r="AQ10" s="160">
        <f t="shared" si="17"/>
        <v>0</v>
      </c>
      <c r="AR10" s="160"/>
      <c r="AS10" s="160">
        <f t="shared" si="18"/>
        <v>0</v>
      </c>
      <c r="AT10" s="160"/>
      <c r="AU10" s="121">
        <f t="shared" si="19"/>
        <v>0</v>
      </c>
      <c r="AV10" s="160"/>
      <c r="AW10" s="121">
        <f t="shared" si="20"/>
        <v>0</v>
      </c>
      <c r="AX10" s="121">
        <f t="shared" si="21"/>
        <v>0</v>
      </c>
      <c r="AY10" s="163">
        <f t="shared" si="22"/>
        <v>12</v>
      </c>
      <c r="AZ10" s="164">
        <f t="shared" si="23"/>
        <v>149</v>
      </c>
    </row>
    <row r="11" spans="1:52" s="87" customFormat="1" ht="16.5">
      <c r="A11" s="155">
        <v>6</v>
      </c>
      <c r="B11" s="156" t="s">
        <v>42</v>
      </c>
      <c r="C11" s="157">
        <v>19607</v>
      </c>
      <c r="D11" s="158" t="s">
        <v>26</v>
      </c>
      <c r="E11" s="174" t="s">
        <v>29</v>
      </c>
      <c r="F11" s="175" t="s">
        <v>27</v>
      </c>
      <c r="G11" s="155">
        <v>12</v>
      </c>
      <c r="H11" s="160">
        <f t="shared" si="0"/>
        <v>72</v>
      </c>
      <c r="I11" s="160"/>
      <c r="J11" s="160">
        <f t="shared" si="1"/>
        <v>0</v>
      </c>
      <c r="K11" s="160">
        <v>21</v>
      </c>
      <c r="L11" s="160">
        <f t="shared" si="2"/>
        <v>46</v>
      </c>
      <c r="M11" s="161"/>
      <c r="N11" s="160">
        <f t="shared" si="3"/>
        <v>0</v>
      </c>
      <c r="O11" s="161">
        <v>5</v>
      </c>
      <c r="P11" s="161">
        <f t="shared" si="4"/>
        <v>10</v>
      </c>
      <c r="Q11" s="161">
        <v>3</v>
      </c>
      <c r="R11" s="161">
        <f t="shared" si="5"/>
        <v>9</v>
      </c>
      <c r="S11" s="162">
        <f t="shared" si="6"/>
        <v>137</v>
      </c>
      <c r="T11" s="155"/>
      <c r="U11" s="160">
        <f t="shared" si="7"/>
        <v>0</v>
      </c>
      <c r="V11" s="160"/>
      <c r="W11" s="160">
        <f t="shared" si="8"/>
        <v>0</v>
      </c>
      <c r="X11" s="160"/>
      <c r="Y11" s="160">
        <f t="shared" si="9"/>
        <v>0</v>
      </c>
      <c r="Z11" s="160"/>
      <c r="AA11" s="160">
        <f t="shared" si="10"/>
        <v>0</v>
      </c>
      <c r="AB11" s="162">
        <f t="shared" si="11"/>
        <v>0</v>
      </c>
      <c r="AC11" s="155"/>
      <c r="AD11" s="160"/>
      <c r="AE11" s="162"/>
      <c r="AF11" s="155">
        <v>1</v>
      </c>
      <c r="AG11" s="160">
        <f t="shared" si="12"/>
        <v>12</v>
      </c>
      <c r="AH11" s="160"/>
      <c r="AI11" s="160">
        <f t="shared" si="13"/>
        <v>0</v>
      </c>
      <c r="AJ11" s="160"/>
      <c r="AK11" s="160">
        <f t="shared" si="14"/>
        <v>0</v>
      </c>
      <c r="AL11" s="160"/>
      <c r="AM11" s="160">
        <f t="shared" si="15"/>
        <v>0</v>
      </c>
      <c r="AN11" s="160"/>
      <c r="AO11" s="160">
        <f t="shared" si="16"/>
        <v>0</v>
      </c>
      <c r="AP11" s="160"/>
      <c r="AQ11" s="160">
        <f t="shared" si="17"/>
        <v>0</v>
      </c>
      <c r="AR11" s="160"/>
      <c r="AS11" s="160">
        <f t="shared" si="18"/>
        <v>0</v>
      </c>
      <c r="AT11" s="160"/>
      <c r="AU11" s="121">
        <f t="shared" si="19"/>
        <v>0</v>
      </c>
      <c r="AV11" s="160"/>
      <c r="AW11" s="121">
        <f t="shared" si="20"/>
        <v>0</v>
      </c>
      <c r="AX11" s="121">
        <f t="shared" si="21"/>
        <v>0</v>
      </c>
      <c r="AY11" s="163">
        <f t="shared" si="22"/>
        <v>12</v>
      </c>
      <c r="AZ11" s="164">
        <f t="shared" si="23"/>
        <v>149</v>
      </c>
    </row>
    <row r="12" spans="1:52" s="87" customFormat="1" ht="16.5">
      <c r="A12" s="155">
        <v>7</v>
      </c>
      <c r="B12" s="156" t="s">
        <v>38</v>
      </c>
      <c r="C12" s="157">
        <v>22655</v>
      </c>
      <c r="D12" s="158" t="s">
        <v>26</v>
      </c>
      <c r="E12" s="174" t="s">
        <v>29</v>
      </c>
      <c r="F12" s="175" t="s">
        <v>27</v>
      </c>
      <c r="G12" s="155">
        <v>12</v>
      </c>
      <c r="H12" s="160">
        <f t="shared" si="0"/>
        <v>72</v>
      </c>
      <c r="I12" s="160"/>
      <c r="J12" s="160">
        <f t="shared" si="1"/>
        <v>0</v>
      </c>
      <c r="K12" s="160">
        <v>21</v>
      </c>
      <c r="L12" s="160">
        <f t="shared" si="2"/>
        <v>46</v>
      </c>
      <c r="M12" s="161"/>
      <c r="N12" s="160">
        <f t="shared" si="3"/>
        <v>0</v>
      </c>
      <c r="O12" s="161">
        <v>5</v>
      </c>
      <c r="P12" s="161">
        <f t="shared" si="4"/>
        <v>10</v>
      </c>
      <c r="Q12" s="161">
        <v>3</v>
      </c>
      <c r="R12" s="161">
        <f t="shared" si="5"/>
        <v>9</v>
      </c>
      <c r="S12" s="162">
        <f t="shared" si="6"/>
        <v>137</v>
      </c>
      <c r="T12" s="155"/>
      <c r="U12" s="160">
        <f t="shared" si="7"/>
        <v>0</v>
      </c>
      <c r="V12" s="160"/>
      <c r="W12" s="160">
        <f t="shared" si="8"/>
        <v>0</v>
      </c>
      <c r="X12" s="160"/>
      <c r="Y12" s="160">
        <f t="shared" si="9"/>
        <v>0</v>
      </c>
      <c r="Z12" s="160"/>
      <c r="AA12" s="160">
        <f t="shared" si="10"/>
        <v>0</v>
      </c>
      <c r="AB12" s="162">
        <f t="shared" si="11"/>
        <v>0</v>
      </c>
      <c r="AC12" s="155"/>
      <c r="AD12" s="160"/>
      <c r="AE12" s="162"/>
      <c r="AF12" s="155">
        <v>1</v>
      </c>
      <c r="AG12" s="160">
        <f t="shared" si="12"/>
        <v>12</v>
      </c>
      <c r="AH12" s="160"/>
      <c r="AI12" s="160">
        <f t="shared" si="13"/>
        <v>0</v>
      </c>
      <c r="AJ12" s="160"/>
      <c r="AK12" s="160">
        <f t="shared" si="14"/>
        <v>0</v>
      </c>
      <c r="AL12" s="160"/>
      <c r="AM12" s="160">
        <f t="shared" si="15"/>
        <v>0</v>
      </c>
      <c r="AN12" s="160"/>
      <c r="AO12" s="160">
        <f t="shared" si="16"/>
        <v>0</v>
      </c>
      <c r="AP12" s="160"/>
      <c r="AQ12" s="160">
        <f t="shared" si="17"/>
        <v>0</v>
      </c>
      <c r="AR12" s="160"/>
      <c r="AS12" s="160">
        <f t="shared" si="18"/>
        <v>0</v>
      </c>
      <c r="AT12" s="160"/>
      <c r="AU12" s="121">
        <f t="shared" si="19"/>
        <v>0</v>
      </c>
      <c r="AV12" s="160"/>
      <c r="AW12" s="121">
        <f t="shared" si="20"/>
        <v>0</v>
      </c>
      <c r="AX12" s="121">
        <f t="shared" si="21"/>
        <v>0</v>
      </c>
      <c r="AY12" s="163">
        <f t="shared" si="22"/>
        <v>12</v>
      </c>
      <c r="AZ12" s="164">
        <f t="shared" si="23"/>
        <v>149</v>
      </c>
    </row>
    <row r="13" spans="1:52" s="87" customFormat="1" ht="16.5">
      <c r="A13" s="155">
        <v>8</v>
      </c>
      <c r="B13" s="156" t="s">
        <v>35</v>
      </c>
      <c r="C13" s="157">
        <v>21414</v>
      </c>
      <c r="D13" s="158" t="s">
        <v>36</v>
      </c>
      <c r="E13" s="174" t="s">
        <v>29</v>
      </c>
      <c r="F13" s="175" t="s">
        <v>27</v>
      </c>
      <c r="G13" s="155">
        <v>12</v>
      </c>
      <c r="H13" s="160">
        <f t="shared" si="0"/>
        <v>72</v>
      </c>
      <c r="I13" s="160"/>
      <c r="J13" s="160">
        <f t="shared" si="1"/>
        <v>0</v>
      </c>
      <c r="K13" s="160">
        <v>18</v>
      </c>
      <c r="L13" s="160">
        <f t="shared" si="2"/>
        <v>40</v>
      </c>
      <c r="M13" s="161"/>
      <c r="N13" s="160">
        <f t="shared" si="3"/>
        <v>0</v>
      </c>
      <c r="O13" s="161">
        <v>5</v>
      </c>
      <c r="P13" s="161">
        <f t="shared" si="4"/>
        <v>10</v>
      </c>
      <c r="Q13" s="161">
        <v>3</v>
      </c>
      <c r="R13" s="161">
        <f t="shared" si="5"/>
        <v>9</v>
      </c>
      <c r="S13" s="162">
        <f t="shared" si="6"/>
        <v>131</v>
      </c>
      <c r="T13" s="155"/>
      <c r="U13" s="160">
        <f t="shared" si="7"/>
        <v>0</v>
      </c>
      <c r="V13" s="160"/>
      <c r="W13" s="160">
        <f t="shared" si="8"/>
        <v>0</v>
      </c>
      <c r="X13" s="160"/>
      <c r="Y13" s="160">
        <f t="shared" si="9"/>
        <v>0</v>
      </c>
      <c r="Z13" s="160"/>
      <c r="AA13" s="160">
        <f t="shared" si="10"/>
        <v>0</v>
      </c>
      <c r="AB13" s="162">
        <f t="shared" si="11"/>
        <v>0</v>
      </c>
      <c r="AC13" s="155"/>
      <c r="AD13" s="160"/>
      <c r="AE13" s="162"/>
      <c r="AF13" s="155">
        <v>1</v>
      </c>
      <c r="AG13" s="160">
        <f t="shared" si="12"/>
        <v>12</v>
      </c>
      <c r="AH13" s="160"/>
      <c r="AI13" s="160">
        <f t="shared" si="13"/>
        <v>0</v>
      </c>
      <c r="AJ13" s="160">
        <v>1</v>
      </c>
      <c r="AK13" s="160">
        <f t="shared" si="14"/>
        <v>3</v>
      </c>
      <c r="AL13" s="160"/>
      <c r="AM13" s="160">
        <f t="shared" si="15"/>
        <v>0</v>
      </c>
      <c r="AN13" s="160"/>
      <c r="AO13" s="160">
        <f t="shared" si="16"/>
        <v>0</v>
      </c>
      <c r="AP13" s="160"/>
      <c r="AQ13" s="160">
        <f t="shared" si="17"/>
        <v>0</v>
      </c>
      <c r="AR13" s="160"/>
      <c r="AS13" s="160">
        <f t="shared" si="18"/>
        <v>0</v>
      </c>
      <c r="AT13" s="160"/>
      <c r="AU13" s="121">
        <f t="shared" si="19"/>
        <v>0</v>
      </c>
      <c r="AV13" s="160"/>
      <c r="AW13" s="121">
        <f t="shared" si="20"/>
        <v>0</v>
      </c>
      <c r="AX13" s="121">
        <f t="shared" si="21"/>
        <v>3</v>
      </c>
      <c r="AY13" s="163">
        <f t="shared" si="22"/>
        <v>15</v>
      </c>
      <c r="AZ13" s="164">
        <f t="shared" si="23"/>
        <v>146</v>
      </c>
    </row>
    <row r="14" spans="1:52" s="87" customFormat="1" ht="16.5">
      <c r="A14" s="155">
        <v>9</v>
      </c>
      <c r="B14" s="156" t="s">
        <v>33</v>
      </c>
      <c r="C14" s="157">
        <v>21310</v>
      </c>
      <c r="D14" s="158" t="s">
        <v>34</v>
      </c>
      <c r="E14" s="174" t="s">
        <v>29</v>
      </c>
      <c r="F14" s="175" t="s">
        <v>27</v>
      </c>
      <c r="G14" s="155">
        <v>12</v>
      </c>
      <c r="H14" s="160">
        <f t="shared" si="0"/>
        <v>72</v>
      </c>
      <c r="I14" s="160"/>
      <c r="J14" s="160">
        <f t="shared" si="1"/>
        <v>0</v>
      </c>
      <c r="K14" s="160">
        <v>17</v>
      </c>
      <c r="L14" s="160">
        <f t="shared" si="2"/>
        <v>38</v>
      </c>
      <c r="M14" s="161"/>
      <c r="N14" s="160">
        <f t="shared" si="3"/>
        <v>0</v>
      </c>
      <c r="O14" s="161">
        <v>5</v>
      </c>
      <c r="P14" s="161">
        <f t="shared" si="4"/>
        <v>10</v>
      </c>
      <c r="Q14" s="161">
        <v>3</v>
      </c>
      <c r="R14" s="161">
        <f t="shared" si="5"/>
        <v>9</v>
      </c>
      <c r="S14" s="162">
        <f t="shared" si="6"/>
        <v>129</v>
      </c>
      <c r="T14" s="155"/>
      <c r="U14" s="160">
        <f t="shared" si="7"/>
        <v>0</v>
      </c>
      <c r="V14" s="160"/>
      <c r="W14" s="160">
        <f t="shared" si="8"/>
        <v>0</v>
      </c>
      <c r="X14" s="160"/>
      <c r="Y14" s="160">
        <f t="shared" si="9"/>
        <v>0</v>
      </c>
      <c r="Z14" s="160"/>
      <c r="AA14" s="160">
        <f t="shared" si="10"/>
        <v>0</v>
      </c>
      <c r="AB14" s="162">
        <f t="shared" si="11"/>
        <v>0</v>
      </c>
      <c r="AC14" s="155"/>
      <c r="AD14" s="160"/>
      <c r="AE14" s="162"/>
      <c r="AF14" s="155">
        <v>1</v>
      </c>
      <c r="AG14" s="160">
        <f t="shared" si="12"/>
        <v>12</v>
      </c>
      <c r="AH14" s="160"/>
      <c r="AI14" s="160">
        <f t="shared" si="13"/>
        <v>0</v>
      </c>
      <c r="AJ14" s="160">
        <v>1</v>
      </c>
      <c r="AK14" s="160">
        <f t="shared" si="14"/>
        <v>3</v>
      </c>
      <c r="AL14" s="160"/>
      <c r="AM14" s="160">
        <f t="shared" si="15"/>
        <v>0</v>
      </c>
      <c r="AN14" s="160"/>
      <c r="AO14" s="160">
        <f t="shared" si="16"/>
        <v>0</v>
      </c>
      <c r="AP14" s="160"/>
      <c r="AQ14" s="160">
        <f t="shared" si="17"/>
        <v>0</v>
      </c>
      <c r="AR14" s="160"/>
      <c r="AS14" s="160">
        <f t="shared" si="18"/>
        <v>0</v>
      </c>
      <c r="AT14" s="160"/>
      <c r="AU14" s="121">
        <f t="shared" si="19"/>
        <v>0</v>
      </c>
      <c r="AV14" s="160"/>
      <c r="AW14" s="121">
        <f t="shared" si="20"/>
        <v>0</v>
      </c>
      <c r="AX14" s="121">
        <f t="shared" si="21"/>
        <v>3</v>
      </c>
      <c r="AY14" s="163">
        <f t="shared" si="22"/>
        <v>15</v>
      </c>
      <c r="AZ14" s="164">
        <f t="shared" si="23"/>
        <v>144</v>
      </c>
    </row>
    <row r="15" spans="1:52" s="87" customFormat="1" ht="16.5">
      <c r="A15" s="155">
        <v>10</v>
      </c>
      <c r="B15" s="156" t="s">
        <v>32</v>
      </c>
      <c r="C15" s="157">
        <v>21028</v>
      </c>
      <c r="D15" s="158" t="s">
        <v>26</v>
      </c>
      <c r="E15" s="174" t="s">
        <v>29</v>
      </c>
      <c r="F15" s="175" t="s">
        <v>27</v>
      </c>
      <c r="G15" s="155">
        <v>12</v>
      </c>
      <c r="H15" s="160">
        <f t="shared" si="0"/>
        <v>72</v>
      </c>
      <c r="I15" s="160"/>
      <c r="J15" s="160">
        <f t="shared" si="1"/>
        <v>0</v>
      </c>
      <c r="K15" s="160">
        <v>17</v>
      </c>
      <c r="L15" s="160">
        <f t="shared" si="2"/>
        <v>38</v>
      </c>
      <c r="M15" s="161"/>
      <c r="N15" s="160">
        <f t="shared" si="3"/>
        <v>0</v>
      </c>
      <c r="O15" s="161">
        <v>5</v>
      </c>
      <c r="P15" s="161">
        <f t="shared" si="4"/>
        <v>10</v>
      </c>
      <c r="Q15" s="161">
        <v>3</v>
      </c>
      <c r="R15" s="161">
        <f t="shared" si="5"/>
        <v>9</v>
      </c>
      <c r="S15" s="162">
        <f t="shared" si="6"/>
        <v>129</v>
      </c>
      <c r="T15" s="155"/>
      <c r="U15" s="160">
        <f t="shared" si="7"/>
        <v>0</v>
      </c>
      <c r="V15" s="160"/>
      <c r="W15" s="160">
        <f t="shared" si="8"/>
        <v>0</v>
      </c>
      <c r="X15" s="160"/>
      <c r="Y15" s="160">
        <f t="shared" si="9"/>
        <v>0</v>
      </c>
      <c r="Z15" s="160"/>
      <c r="AA15" s="160">
        <f t="shared" si="10"/>
        <v>0</v>
      </c>
      <c r="AB15" s="162">
        <f t="shared" si="11"/>
        <v>0</v>
      </c>
      <c r="AC15" s="155"/>
      <c r="AD15" s="160"/>
      <c r="AE15" s="162"/>
      <c r="AF15" s="155">
        <v>1</v>
      </c>
      <c r="AG15" s="160">
        <f t="shared" si="12"/>
        <v>12</v>
      </c>
      <c r="AH15" s="160"/>
      <c r="AI15" s="160">
        <f t="shared" si="13"/>
        <v>0</v>
      </c>
      <c r="AJ15" s="160"/>
      <c r="AK15" s="160">
        <f t="shared" si="14"/>
        <v>0</v>
      </c>
      <c r="AL15" s="160"/>
      <c r="AM15" s="160">
        <f t="shared" si="15"/>
        <v>0</v>
      </c>
      <c r="AN15" s="160"/>
      <c r="AO15" s="160">
        <f t="shared" si="16"/>
        <v>0</v>
      </c>
      <c r="AP15" s="160"/>
      <c r="AQ15" s="160">
        <f t="shared" si="17"/>
        <v>0</v>
      </c>
      <c r="AR15" s="160"/>
      <c r="AS15" s="160">
        <f t="shared" si="18"/>
        <v>0</v>
      </c>
      <c r="AT15" s="160"/>
      <c r="AU15" s="121">
        <f t="shared" si="19"/>
        <v>0</v>
      </c>
      <c r="AV15" s="160"/>
      <c r="AW15" s="121">
        <f t="shared" si="20"/>
        <v>0</v>
      </c>
      <c r="AX15" s="121">
        <f t="shared" si="21"/>
        <v>0</v>
      </c>
      <c r="AY15" s="163">
        <f t="shared" si="22"/>
        <v>12</v>
      </c>
      <c r="AZ15" s="164">
        <f t="shared" si="23"/>
        <v>141</v>
      </c>
    </row>
    <row r="16" spans="1:52" s="87" customFormat="1" ht="16.5">
      <c r="A16" s="155">
        <v>11</v>
      </c>
      <c r="B16" s="156" t="s">
        <v>39</v>
      </c>
      <c r="C16" s="157">
        <v>21970</v>
      </c>
      <c r="D16" s="158" t="s">
        <v>26</v>
      </c>
      <c r="E16" s="174" t="s">
        <v>29</v>
      </c>
      <c r="F16" s="175" t="s">
        <v>27</v>
      </c>
      <c r="G16" s="155">
        <v>12</v>
      </c>
      <c r="H16" s="160">
        <f t="shared" si="0"/>
        <v>72</v>
      </c>
      <c r="I16" s="160"/>
      <c r="J16" s="160">
        <f t="shared" si="1"/>
        <v>0</v>
      </c>
      <c r="K16" s="160">
        <v>17</v>
      </c>
      <c r="L16" s="160">
        <f t="shared" si="2"/>
        <v>38</v>
      </c>
      <c r="M16" s="161"/>
      <c r="N16" s="160">
        <f t="shared" si="3"/>
        <v>0</v>
      </c>
      <c r="O16" s="161">
        <v>5</v>
      </c>
      <c r="P16" s="161">
        <f t="shared" si="4"/>
        <v>10</v>
      </c>
      <c r="Q16" s="161">
        <v>3</v>
      </c>
      <c r="R16" s="161">
        <f t="shared" si="5"/>
        <v>9</v>
      </c>
      <c r="S16" s="162">
        <f t="shared" si="6"/>
        <v>129</v>
      </c>
      <c r="T16" s="155"/>
      <c r="U16" s="160">
        <f t="shared" si="7"/>
        <v>0</v>
      </c>
      <c r="V16" s="160"/>
      <c r="W16" s="160">
        <f t="shared" si="8"/>
        <v>0</v>
      </c>
      <c r="X16" s="160"/>
      <c r="Y16" s="160">
        <f t="shared" si="9"/>
        <v>0</v>
      </c>
      <c r="Z16" s="160"/>
      <c r="AA16" s="160">
        <f t="shared" si="10"/>
        <v>0</v>
      </c>
      <c r="AB16" s="162">
        <f t="shared" si="11"/>
        <v>0</v>
      </c>
      <c r="AC16" s="155"/>
      <c r="AD16" s="160"/>
      <c r="AE16" s="162"/>
      <c r="AF16" s="155">
        <v>1</v>
      </c>
      <c r="AG16" s="160">
        <f t="shared" si="12"/>
        <v>12</v>
      </c>
      <c r="AH16" s="160"/>
      <c r="AI16" s="160">
        <f t="shared" si="13"/>
        <v>0</v>
      </c>
      <c r="AJ16" s="160"/>
      <c r="AK16" s="160">
        <f t="shared" si="14"/>
        <v>0</v>
      </c>
      <c r="AL16" s="160"/>
      <c r="AM16" s="160">
        <f t="shared" si="15"/>
        <v>0</v>
      </c>
      <c r="AN16" s="160"/>
      <c r="AO16" s="160">
        <f t="shared" si="16"/>
        <v>0</v>
      </c>
      <c r="AP16" s="160"/>
      <c r="AQ16" s="160">
        <f t="shared" si="17"/>
        <v>0</v>
      </c>
      <c r="AR16" s="160"/>
      <c r="AS16" s="160">
        <f t="shared" si="18"/>
        <v>0</v>
      </c>
      <c r="AT16" s="160"/>
      <c r="AU16" s="121">
        <f t="shared" si="19"/>
        <v>0</v>
      </c>
      <c r="AV16" s="160"/>
      <c r="AW16" s="121">
        <f t="shared" si="20"/>
        <v>0</v>
      </c>
      <c r="AX16" s="121">
        <f t="shared" si="21"/>
        <v>0</v>
      </c>
      <c r="AY16" s="163">
        <f t="shared" si="22"/>
        <v>12</v>
      </c>
      <c r="AZ16" s="164">
        <f t="shared" si="23"/>
        <v>141</v>
      </c>
    </row>
    <row r="17" spans="1:52" s="87" customFormat="1" ht="16.5">
      <c r="A17" s="155">
        <v>12</v>
      </c>
      <c r="B17" s="156" t="s">
        <v>47</v>
      </c>
      <c r="C17" s="157">
        <v>21607</v>
      </c>
      <c r="D17" s="158" t="s">
        <v>26</v>
      </c>
      <c r="E17" s="174" t="s">
        <v>29</v>
      </c>
      <c r="F17" s="175" t="s">
        <v>27</v>
      </c>
      <c r="G17" s="155">
        <v>11</v>
      </c>
      <c r="H17" s="160">
        <f t="shared" si="0"/>
        <v>66</v>
      </c>
      <c r="I17" s="160"/>
      <c r="J17" s="160">
        <f t="shared" si="1"/>
        <v>0</v>
      </c>
      <c r="K17" s="160">
        <v>21</v>
      </c>
      <c r="L17" s="160">
        <f t="shared" si="2"/>
        <v>46</v>
      </c>
      <c r="M17" s="161"/>
      <c r="N17" s="160">
        <f t="shared" si="3"/>
        <v>0</v>
      </c>
      <c r="O17" s="161">
        <v>5</v>
      </c>
      <c r="P17" s="161">
        <f t="shared" si="4"/>
        <v>10</v>
      </c>
      <c r="Q17" s="161">
        <v>2</v>
      </c>
      <c r="R17" s="161">
        <f t="shared" si="5"/>
        <v>6</v>
      </c>
      <c r="S17" s="162">
        <f t="shared" si="6"/>
        <v>128</v>
      </c>
      <c r="T17" s="155"/>
      <c r="U17" s="160">
        <f t="shared" si="7"/>
        <v>0</v>
      </c>
      <c r="V17" s="160"/>
      <c r="W17" s="160">
        <f t="shared" si="8"/>
        <v>0</v>
      </c>
      <c r="X17" s="160"/>
      <c r="Y17" s="160">
        <f t="shared" si="9"/>
        <v>0</v>
      </c>
      <c r="Z17" s="160"/>
      <c r="AA17" s="160">
        <f t="shared" si="10"/>
        <v>0</v>
      </c>
      <c r="AB17" s="162">
        <f t="shared" si="11"/>
        <v>0</v>
      </c>
      <c r="AC17" s="155"/>
      <c r="AD17" s="160"/>
      <c r="AE17" s="162"/>
      <c r="AF17" s="155">
        <v>1</v>
      </c>
      <c r="AG17" s="160">
        <f t="shared" si="12"/>
        <v>12</v>
      </c>
      <c r="AH17" s="160"/>
      <c r="AI17" s="160">
        <f t="shared" si="13"/>
        <v>0</v>
      </c>
      <c r="AJ17" s="160"/>
      <c r="AK17" s="160">
        <f t="shared" si="14"/>
        <v>0</v>
      </c>
      <c r="AL17" s="160"/>
      <c r="AM17" s="160">
        <f t="shared" si="15"/>
        <v>0</v>
      </c>
      <c r="AN17" s="160"/>
      <c r="AO17" s="160">
        <f t="shared" si="16"/>
        <v>0</v>
      </c>
      <c r="AP17" s="160"/>
      <c r="AQ17" s="160">
        <f t="shared" si="17"/>
        <v>0</v>
      </c>
      <c r="AR17" s="160"/>
      <c r="AS17" s="160">
        <f t="shared" si="18"/>
        <v>0</v>
      </c>
      <c r="AT17" s="160"/>
      <c r="AU17" s="121">
        <f t="shared" si="19"/>
        <v>0</v>
      </c>
      <c r="AV17" s="160"/>
      <c r="AW17" s="121">
        <f t="shared" si="20"/>
        <v>0</v>
      </c>
      <c r="AX17" s="121">
        <f t="shared" si="21"/>
        <v>0</v>
      </c>
      <c r="AY17" s="163">
        <f t="shared" si="22"/>
        <v>12</v>
      </c>
      <c r="AZ17" s="164">
        <f t="shared" si="23"/>
        <v>140</v>
      </c>
    </row>
    <row r="18" spans="1:52" s="87" customFormat="1" ht="16.5">
      <c r="A18" s="155">
        <v>13</v>
      </c>
      <c r="B18" s="156" t="s">
        <v>43</v>
      </c>
      <c r="C18" s="157">
        <v>21831</v>
      </c>
      <c r="D18" s="158" t="s">
        <v>36</v>
      </c>
      <c r="E18" s="174" t="s">
        <v>29</v>
      </c>
      <c r="F18" s="175" t="s">
        <v>27</v>
      </c>
      <c r="G18" s="155">
        <v>10</v>
      </c>
      <c r="H18" s="160">
        <f t="shared" si="0"/>
        <v>60</v>
      </c>
      <c r="I18" s="160"/>
      <c r="J18" s="160">
        <f t="shared" si="1"/>
        <v>0</v>
      </c>
      <c r="K18" s="160">
        <v>19</v>
      </c>
      <c r="L18" s="160">
        <f t="shared" si="2"/>
        <v>42</v>
      </c>
      <c r="M18" s="161"/>
      <c r="N18" s="160">
        <f t="shared" si="3"/>
        <v>0</v>
      </c>
      <c r="O18" s="161">
        <v>5</v>
      </c>
      <c r="P18" s="161">
        <f t="shared" si="4"/>
        <v>10</v>
      </c>
      <c r="Q18" s="161">
        <v>3</v>
      </c>
      <c r="R18" s="161">
        <f t="shared" si="5"/>
        <v>9</v>
      </c>
      <c r="S18" s="162">
        <f t="shared" si="6"/>
        <v>121</v>
      </c>
      <c r="T18" s="155"/>
      <c r="U18" s="160">
        <f t="shared" si="7"/>
        <v>0</v>
      </c>
      <c r="V18" s="160"/>
      <c r="W18" s="160">
        <f t="shared" si="8"/>
        <v>0</v>
      </c>
      <c r="X18" s="160">
        <v>1</v>
      </c>
      <c r="Y18" s="160">
        <f t="shared" si="9"/>
        <v>3</v>
      </c>
      <c r="Z18" s="160"/>
      <c r="AA18" s="160">
        <f t="shared" si="10"/>
        <v>0</v>
      </c>
      <c r="AB18" s="162">
        <f t="shared" si="11"/>
        <v>3</v>
      </c>
      <c r="AC18" s="155"/>
      <c r="AD18" s="160"/>
      <c r="AE18" s="162"/>
      <c r="AF18" s="155">
        <v>1</v>
      </c>
      <c r="AG18" s="160">
        <f t="shared" si="12"/>
        <v>12</v>
      </c>
      <c r="AH18" s="160"/>
      <c r="AI18" s="160">
        <f t="shared" si="13"/>
        <v>0</v>
      </c>
      <c r="AJ18" s="160"/>
      <c r="AK18" s="160">
        <f t="shared" si="14"/>
        <v>0</v>
      </c>
      <c r="AL18" s="160"/>
      <c r="AM18" s="160">
        <f t="shared" si="15"/>
        <v>0</v>
      </c>
      <c r="AN18" s="160"/>
      <c r="AO18" s="160">
        <f t="shared" si="16"/>
        <v>0</v>
      </c>
      <c r="AP18" s="160"/>
      <c r="AQ18" s="160">
        <f t="shared" si="17"/>
        <v>0</v>
      </c>
      <c r="AR18" s="160"/>
      <c r="AS18" s="160">
        <f t="shared" si="18"/>
        <v>0</v>
      </c>
      <c r="AT18" s="160"/>
      <c r="AU18" s="121">
        <f t="shared" si="19"/>
        <v>0</v>
      </c>
      <c r="AV18" s="160"/>
      <c r="AW18" s="121">
        <f t="shared" si="20"/>
        <v>0</v>
      </c>
      <c r="AX18" s="121">
        <f t="shared" si="21"/>
        <v>0</v>
      </c>
      <c r="AY18" s="163">
        <f t="shared" si="22"/>
        <v>12</v>
      </c>
      <c r="AZ18" s="164">
        <f t="shared" si="23"/>
        <v>136</v>
      </c>
    </row>
    <row r="19" spans="1:52" s="87" customFormat="1" ht="16.5">
      <c r="A19" s="155">
        <v>14</v>
      </c>
      <c r="B19" s="156" t="s">
        <v>46</v>
      </c>
      <c r="C19" s="157">
        <v>22597</v>
      </c>
      <c r="D19" s="158" t="s">
        <v>26</v>
      </c>
      <c r="E19" s="174" t="s">
        <v>29</v>
      </c>
      <c r="F19" s="175" t="s">
        <v>27</v>
      </c>
      <c r="G19" s="155">
        <v>10</v>
      </c>
      <c r="H19" s="160">
        <f t="shared" si="0"/>
        <v>60</v>
      </c>
      <c r="I19" s="160"/>
      <c r="J19" s="160">
        <f t="shared" si="1"/>
        <v>0</v>
      </c>
      <c r="K19" s="160">
        <v>20</v>
      </c>
      <c r="L19" s="160">
        <f t="shared" si="2"/>
        <v>44</v>
      </c>
      <c r="M19" s="161"/>
      <c r="N19" s="160">
        <f t="shared" si="3"/>
        <v>0</v>
      </c>
      <c r="O19" s="161">
        <v>5</v>
      </c>
      <c r="P19" s="161">
        <f t="shared" si="4"/>
        <v>10</v>
      </c>
      <c r="Q19" s="161">
        <v>3</v>
      </c>
      <c r="R19" s="161">
        <f t="shared" si="5"/>
        <v>9</v>
      </c>
      <c r="S19" s="162">
        <f t="shared" si="6"/>
        <v>123</v>
      </c>
      <c r="T19" s="155"/>
      <c r="U19" s="160">
        <f t="shared" si="7"/>
        <v>0</v>
      </c>
      <c r="V19" s="160"/>
      <c r="W19" s="160">
        <f t="shared" si="8"/>
        <v>0</v>
      </c>
      <c r="X19" s="160"/>
      <c r="Y19" s="160">
        <f t="shared" si="9"/>
        <v>0</v>
      </c>
      <c r="Z19" s="160"/>
      <c r="AA19" s="160">
        <f t="shared" si="10"/>
        <v>0</v>
      </c>
      <c r="AB19" s="162">
        <f t="shared" si="11"/>
        <v>0</v>
      </c>
      <c r="AC19" s="155"/>
      <c r="AD19" s="160"/>
      <c r="AE19" s="162"/>
      <c r="AF19" s="155">
        <v>1</v>
      </c>
      <c r="AG19" s="160">
        <f t="shared" si="12"/>
        <v>12</v>
      </c>
      <c r="AH19" s="160"/>
      <c r="AI19" s="160">
        <f t="shared" si="13"/>
        <v>0</v>
      </c>
      <c r="AJ19" s="160"/>
      <c r="AK19" s="160">
        <f t="shared" si="14"/>
        <v>0</v>
      </c>
      <c r="AL19" s="160"/>
      <c r="AM19" s="160">
        <f t="shared" si="15"/>
        <v>0</v>
      </c>
      <c r="AN19" s="160"/>
      <c r="AO19" s="160">
        <f t="shared" si="16"/>
        <v>0</v>
      </c>
      <c r="AP19" s="160"/>
      <c r="AQ19" s="160">
        <f t="shared" si="17"/>
        <v>0</v>
      </c>
      <c r="AR19" s="160"/>
      <c r="AS19" s="160">
        <f t="shared" si="18"/>
        <v>0</v>
      </c>
      <c r="AT19" s="160"/>
      <c r="AU19" s="121">
        <f t="shared" si="19"/>
        <v>0</v>
      </c>
      <c r="AV19" s="160"/>
      <c r="AW19" s="121">
        <f t="shared" si="20"/>
        <v>0</v>
      </c>
      <c r="AX19" s="121">
        <f t="shared" si="21"/>
        <v>0</v>
      </c>
      <c r="AY19" s="163">
        <f t="shared" si="22"/>
        <v>12</v>
      </c>
      <c r="AZ19" s="164">
        <f t="shared" si="23"/>
        <v>135</v>
      </c>
    </row>
    <row r="20" spans="1:52" s="87" customFormat="1" ht="16.5">
      <c r="A20" s="155">
        <v>15</v>
      </c>
      <c r="B20" s="156" t="s">
        <v>28</v>
      </c>
      <c r="C20" s="157">
        <v>21773</v>
      </c>
      <c r="D20" s="158" t="s">
        <v>26</v>
      </c>
      <c r="E20" s="174" t="s">
        <v>29</v>
      </c>
      <c r="F20" s="175" t="s">
        <v>27</v>
      </c>
      <c r="G20" s="155">
        <v>11</v>
      </c>
      <c r="H20" s="160">
        <f t="shared" si="0"/>
        <v>66</v>
      </c>
      <c r="I20" s="160"/>
      <c r="J20" s="160">
        <f t="shared" si="1"/>
        <v>0</v>
      </c>
      <c r="K20" s="160">
        <v>18</v>
      </c>
      <c r="L20" s="160">
        <f t="shared" si="2"/>
        <v>40</v>
      </c>
      <c r="M20" s="161"/>
      <c r="N20" s="160">
        <f t="shared" si="3"/>
        <v>0</v>
      </c>
      <c r="O20" s="161">
        <v>5</v>
      </c>
      <c r="P20" s="161">
        <f t="shared" si="4"/>
        <v>10</v>
      </c>
      <c r="Q20" s="161">
        <v>2</v>
      </c>
      <c r="R20" s="161">
        <f t="shared" si="5"/>
        <v>6</v>
      </c>
      <c r="S20" s="162">
        <f t="shared" si="6"/>
        <v>122</v>
      </c>
      <c r="T20" s="155"/>
      <c r="U20" s="160">
        <f t="shared" si="7"/>
        <v>0</v>
      </c>
      <c r="V20" s="160"/>
      <c r="W20" s="160">
        <f t="shared" si="8"/>
        <v>0</v>
      </c>
      <c r="X20" s="160"/>
      <c r="Y20" s="160">
        <f t="shared" si="9"/>
        <v>0</v>
      </c>
      <c r="Z20" s="160"/>
      <c r="AA20" s="160">
        <f t="shared" si="10"/>
        <v>0</v>
      </c>
      <c r="AB20" s="162">
        <f t="shared" si="11"/>
        <v>0</v>
      </c>
      <c r="AC20" s="155"/>
      <c r="AD20" s="160"/>
      <c r="AE20" s="162"/>
      <c r="AF20" s="155">
        <v>1</v>
      </c>
      <c r="AG20" s="160">
        <f t="shared" si="12"/>
        <v>12</v>
      </c>
      <c r="AH20" s="160"/>
      <c r="AI20" s="160">
        <f t="shared" si="13"/>
        <v>0</v>
      </c>
      <c r="AJ20" s="160"/>
      <c r="AK20" s="160">
        <f t="shared" si="14"/>
        <v>0</v>
      </c>
      <c r="AL20" s="160"/>
      <c r="AM20" s="160">
        <f t="shared" si="15"/>
        <v>0</v>
      </c>
      <c r="AN20" s="160"/>
      <c r="AO20" s="160">
        <f t="shared" si="16"/>
        <v>0</v>
      </c>
      <c r="AP20" s="160"/>
      <c r="AQ20" s="160">
        <f t="shared" si="17"/>
        <v>0</v>
      </c>
      <c r="AR20" s="160"/>
      <c r="AS20" s="160">
        <f t="shared" si="18"/>
        <v>0</v>
      </c>
      <c r="AT20" s="160"/>
      <c r="AU20" s="121">
        <f t="shared" si="19"/>
        <v>0</v>
      </c>
      <c r="AV20" s="160"/>
      <c r="AW20" s="121">
        <f t="shared" si="20"/>
        <v>0</v>
      </c>
      <c r="AX20" s="121">
        <f t="shared" si="21"/>
        <v>0</v>
      </c>
      <c r="AY20" s="163">
        <f t="shared" si="22"/>
        <v>12</v>
      </c>
      <c r="AZ20" s="164">
        <f t="shared" si="23"/>
        <v>134</v>
      </c>
    </row>
    <row r="21" spans="1:52" s="87" customFormat="1" ht="16.5">
      <c r="A21" s="155">
        <v>16</v>
      </c>
      <c r="B21" s="156" t="s">
        <v>44</v>
      </c>
      <c r="C21" s="157">
        <v>22466</v>
      </c>
      <c r="D21" s="158" t="s">
        <v>26</v>
      </c>
      <c r="E21" s="174" t="s">
        <v>29</v>
      </c>
      <c r="F21" s="175" t="s">
        <v>27</v>
      </c>
      <c r="G21" s="155">
        <v>11</v>
      </c>
      <c r="H21" s="160">
        <f t="shared" si="0"/>
        <v>66</v>
      </c>
      <c r="I21" s="160"/>
      <c r="J21" s="160">
        <f t="shared" si="1"/>
        <v>0</v>
      </c>
      <c r="K21" s="160">
        <v>18</v>
      </c>
      <c r="L21" s="160">
        <f t="shared" si="2"/>
        <v>40</v>
      </c>
      <c r="M21" s="161"/>
      <c r="N21" s="160">
        <f t="shared" si="3"/>
        <v>0</v>
      </c>
      <c r="O21" s="161">
        <v>5</v>
      </c>
      <c r="P21" s="161">
        <f t="shared" si="4"/>
        <v>10</v>
      </c>
      <c r="Q21" s="161">
        <v>2</v>
      </c>
      <c r="R21" s="161">
        <f t="shared" si="5"/>
        <v>6</v>
      </c>
      <c r="S21" s="162">
        <f t="shared" si="6"/>
        <v>122</v>
      </c>
      <c r="T21" s="155"/>
      <c r="U21" s="160">
        <f t="shared" si="7"/>
        <v>0</v>
      </c>
      <c r="V21" s="160"/>
      <c r="W21" s="160">
        <f t="shared" si="8"/>
        <v>0</v>
      </c>
      <c r="X21" s="160"/>
      <c r="Y21" s="160">
        <f t="shared" si="9"/>
        <v>0</v>
      </c>
      <c r="Z21" s="160"/>
      <c r="AA21" s="160">
        <f t="shared" si="10"/>
        <v>0</v>
      </c>
      <c r="AB21" s="162">
        <f t="shared" si="11"/>
        <v>0</v>
      </c>
      <c r="AC21" s="155"/>
      <c r="AD21" s="160"/>
      <c r="AE21" s="162"/>
      <c r="AF21" s="155">
        <v>1</v>
      </c>
      <c r="AG21" s="160">
        <f t="shared" si="12"/>
        <v>12</v>
      </c>
      <c r="AH21" s="160"/>
      <c r="AI21" s="160">
        <f t="shared" si="13"/>
        <v>0</v>
      </c>
      <c r="AJ21" s="160"/>
      <c r="AK21" s="160">
        <f t="shared" si="14"/>
        <v>0</v>
      </c>
      <c r="AL21" s="160"/>
      <c r="AM21" s="160">
        <f t="shared" si="15"/>
        <v>0</v>
      </c>
      <c r="AN21" s="160"/>
      <c r="AO21" s="160">
        <f t="shared" si="16"/>
        <v>0</v>
      </c>
      <c r="AP21" s="160"/>
      <c r="AQ21" s="160">
        <f t="shared" si="17"/>
        <v>0</v>
      </c>
      <c r="AR21" s="160"/>
      <c r="AS21" s="160">
        <f t="shared" si="18"/>
        <v>0</v>
      </c>
      <c r="AT21" s="160"/>
      <c r="AU21" s="121">
        <f t="shared" si="19"/>
        <v>0</v>
      </c>
      <c r="AV21" s="160"/>
      <c r="AW21" s="121">
        <f t="shared" si="20"/>
        <v>0</v>
      </c>
      <c r="AX21" s="121">
        <f t="shared" si="21"/>
        <v>0</v>
      </c>
      <c r="AY21" s="163">
        <f t="shared" si="22"/>
        <v>12</v>
      </c>
      <c r="AZ21" s="164">
        <f t="shared" si="23"/>
        <v>134</v>
      </c>
    </row>
    <row r="22" spans="1:52" s="87" customFormat="1" ht="17.25" thickBot="1">
      <c r="A22" s="155">
        <v>17</v>
      </c>
      <c r="B22" s="165" t="s">
        <v>322</v>
      </c>
      <c r="C22" s="166">
        <v>22579</v>
      </c>
      <c r="D22" s="167" t="s">
        <v>26</v>
      </c>
      <c r="E22" s="174" t="s">
        <v>29</v>
      </c>
      <c r="F22" s="175" t="s">
        <v>27</v>
      </c>
      <c r="G22" s="155">
        <v>10</v>
      </c>
      <c r="H22" s="168">
        <f t="shared" si="0"/>
        <v>60</v>
      </c>
      <c r="I22" s="168"/>
      <c r="J22" s="168">
        <f t="shared" si="1"/>
        <v>0</v>
      </c>
      <c r="K22" s="168">
        <v>13</v>
      </c>
      <c r="L22" s="168">
        <f t="shared" si="2"/>
        <v>30</v>
      </c>
      <c r="M22" s="169"/>
      <c r="N22" s="168">
        <f t="shared" si="3"/>
        <v>0</v>
      </c>
      <c r="O22" s="169">
        <v>5</v>
      </c>
      <c r="P22" s="169">
        <f t="shared" si="4"/>
        <v>10</v>
      </c>
      <c r="Q22" s="169">
        <v>3</v>
      </c>
      <c r="R22" s="161">
        <f t="shared" si="5"/>
        <v>9</v>
      </c>
      <c r="S22" s="170">
        <f t="shared" si="6"/>
        <v>109</v>
      </c>
      <c r="T22" s="171"/>
      <c r="U22" s="168">
        <f t="shared" si="7"/>
        <v>0</v>
      </c>
      <c r="V22" s="168"/>
      <c r="W22" s="168">
        <f t="shared" si="8"/>
        <v>0</v>
      </c>
      <c r="X22" s="168"/>
      <c r="Y22" s="168">
        <f t="shared" si="9"/>
        <v>0</v>
      </c>
      <c r="Z22" s="168"/>
      <c r="AA22" s="168">
        <f t="shared" si="10"/>
        <v>0</v>
      </c>
      <c r="AB22" s="170">
        <f t="shared" si="11"/>
        <v>0</v>
      </c>
      <c r="AC22" s="171"/>
      <c r="AD22" s="168"/>
      <c r="AE22" s="170"/>
      <c r="AF22" s="171">
        <v>1</v>
      </c>
      <c r="AG22" s="168">
        <f t="shared" si="12"/>
        <v>12</v>
      </c>
      <c r="AH22" s="168"/>
      <c r="AI22" s="168">
        <f t="shared" si="13"/>
        <v>0</v>
      </c>
      <c r="AJ22" s="168"/>
      <c r="AK22" s="168">
        <f t="shared" si="14"/>
        <v>0</v>
      </c>
      <c r="AL22" s="168"/>
      <c r="AM22" s="168">
        <f t="shared" si="15"/>
        <v>0</v>
      </c>
      <c r="AN22" s="168"/>
      <c r="AO22" s="168">
        <f t="shared" si="16"/>
        <v>0</v>
      </c>
      <c r="AP22" s="168"/>
      <c r="AQ22" s="168">
        <f t="shared" si="17"/>
        <v>0</v>
      </c>
      <c r="AR22" s="168"/>
      <c r="AS22" s="168">
        <f t="shared" si="18"/>
        <v>0</v>
      </c>
      <c r="AT22" s="168"/>
      <c r="AU22" s="121">
        <f t="shared" si="19"/>
        <v>0</v>
      </c>
      <c r="AV22" s="168"/>
      <c r="AW22" s="121">
        <f t="shared" si="20"/>
        <v>0</v>
      </c>
      <c r="AX22" s="121">
        <f t="shared" si="21"/>
        <v>0</v>
      </c>
      <c r="AY22" s="172">
        <f t="shared" si="22"/>
        <v>12</v>
      </c>
      <c r="AZ22" s="173">
        <f t="shared" si="23"/>
        <v>121</v>
      </c>
    </row>
    <row r="25" ht="12.75">
      <c r="B25" s="109"/>
    </row>
  </sheetData>
  <sheetProtection formatColumns="0"/>
  <mergeCells count="13">
    <mergeCell ref="A3:AZ3"/>
    <mergeCell ref="A2:AZ2"/>
    <mergeCell ref="AC1:AE1"/>
    <mergeCell ref="G1:S1"/>
    <mergeCell ref="T1:AB1"/>
    <mergeCell ref="AF1:AY1"/>
    <mergeCell ref="AZ4:AZ5"/>
    <mergeCell ref="A4:D4"/>
    <mergeCell ref="AF4:AY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AZ26"/>
  <sheetViews>
    <sheetView zoomScale="85" zoomScaleNormal="85" zoomScalePageLayoutView="0" workbookViewId="0" topLeftCell="A4">
      <selection activeCell="B27" sqref="B27"/>
    </sheetView>
  </sheetViews>
  <sheetFormatPr defaultColWidth="9.140625" defaultRowHeight="15"/>
  <cols>
    <col min="1" max="1" width="4.140625" style="1" customWidth="1"/>
    <col min="2" max="2" width="33.281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3.25">
      <c r="A1" s="192" t="s">
        <v>291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250" t="s">
        <v>308</v>
      </c>
      <c r="B3" s="251"/>
      <c r="C3" s="251"/>
      <c r="D3" s="252"/>
      <c r="E3" s="83"/>
      <c r="F3" s="83"/>
      <c r="G3" s="271" t="s">
        <v>6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7"/>
      <c r="T3" s="258" t="s">
        <v>11</v>
      </c>
      <c r="U3" s="251"/>
      <c r="V3" s="251"/>
      <c r="W3" s="251"/>
      <c r="X3" s="251"/>
      <c r="Y3" s="251"/>
      <c r="Z3" s="251"/>
      <c r="AA3" s="251"/>
      <c r="AB3" s="257"/>
      <c r="AC3" s="259" t="s">
        <v>12</v>
      </c>
      <c r="AD3" s="260"/>
      <c r="AE3" s="261"/>
      <c r="AF3" s="259" t="s">
        <v>23</v>
      </c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2"/>
      <c r="AZ3" s="253" t="s">
        <v>24</v>
      </c>
    </row>
    <row r="4" spans="1:52" ht="169.5" customHeight="1">
      <c r="A4" s="57" t="s">
        <v>309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305</v>
      </c>
      <c r="J4" s="60" t="s">
        <v>3</v>
      </c>
      <c r="K4" s="60" t="s">
        <v>4</v>
      </c>
      <c r="L4" s="60" t="s">
        <v>3</v>
      </c>
      <c r="M4" s="60" t="s">
        <v>306</v>
      </c>
      <c r="N4" s="60" t="s">
        <v>3</v>
      </c>
      <c r="O4" s="61" t="s">
        <v>315</v>
      </c>
      <c r="P4" s="60" t="s">
        <v>3</v>
      </c>
      <c r="Q4" s="60" t="s">
        <v>316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5" t="s">
        <v>317</v>
      </c>
      <c r="AU4" s="105" t="s">
        <v>3</v>
      </c>
      <c r="AV4" s="103" t="s">
        <v>318</v>
      </c>
      <c r="AW4" s="103" t="s">
        <v>3</v>
      </c>
      <c r="AX4" s="53" t="s">
        <v>25</v>
      </c>
      <c r="AY4" s="62" t="s">
        <v>22</v>
      </c>
      <c r="AZ4" s="254"/>
    </row>
    <row r="5" spans="1:52" s="87" customFormat="1" ht="16.5">
      <c r="A5" s="155">
        <v>1</v>
      </c>
      <c r="B5" s="156" t="s">
        <v>215</v>
      </c>
      <c r="C5" s="157">
        <v>22265</v>
      </c>
      <c r="D5" s="158" t="s">
        <v>34</v>
      </c>
      <c r="E5" s="174" t="s">
        <v>29</v>
      </c>
      <c r="F5" s="156" t="s">
        <v>201</v>
      </c>
      <c r="G5" s="159">
        <v>12</v>
      </c>
      <c r="H5" s="160">
        <f>G5*6</f>
        <v>72</v>
      </c>
      <c r="I5" s="160"/>
      <c r="J5" s="160">
        <f>I5*6</f>
        <v>0</v>
      </c>
      <c r="K5" s="160">
        <v>22</v>
      </c>
      <c r="L5" s="160">
        <f>IF(K5&gt;4,K5*2+4,K5*3)</f>
        <v>48</v>
      </c>
      <c r="M5" s="161"/>
      <c r="N5" s="160">
        <f>IF(M5&gt;4,M5*2+4,M5*3)</f>
        <v>0</v>
      </c>
      <c r="O5" s="161">
        <v>5</v>
      </c>
      <c r="P5" s="161">
        <f>O5*2</f>
        <v>10</v>
      </c>
      <c r="Q5" s="161">
        <v>3</v>
      </c>
      <c r="R5" s="161">
        <f>Q5*3</f>
        <v>9</v>
      </c>
      <c r="S5" s="162">
        <f>H5+J5+L5+N5+P5+R5</f>
        <v>139</v>
      </c>
      <c r="T5" s="155"/>
      <c r="U5" s="160">
        <f>IF(T5=0,0,6)</f>
        <v>0</v>
      </c>
      <c r="V5" s="160"/>
      <c r="W5" s="160">
        <f>V5*4</f>
        <v>0</v>
      </c>
      <c r="X5" s="160"/>
      <c r="Y5" s="160">
        <f>X5*3</f>
        <v>0</v>
      </c>
      <c r="Z5" s="160"/>
      <c r="AA5" s="160">
        <f>IF(Z5=0,0,6)</f>
        <v>0</v>
      </c>
      <c r="AB5" s="162">
        <f>U5+W5+Y5+AA5</f>
        <v>0</v>
      </c>
      <c r="AC5" s="155"/>
      <c r="AD5" s="160"/>
      <c r="AE5" s="162"/>
      <c r="AF5" s="155">
        <v>1</v>
      </c>
      <c r="AG5" s="160">
        <f>AF5*12</f>
        <v>12</v>
      </c>
      <c r="AH5" s="160"/>
      <c r="AI5" s="160">
        <f>AH5*5</f>
        <v>0</v>
      </c>
      <c r="AJ5" s="160"/>
      <c r="AK5" s="160">
        <f>AJ5*3</f>
        <v>0</v>
      </c>
      <c r="AL5" s="160"/>
      <c r="AM5" s="160">
        <f>AL5*1</f>
        <v>0</v>
      </c>
      <c r="AN5" s="160"/>
      <c r="AO5" s="160">
        <f>AN5*5</f>
        <v>0</v>
      </c>
      <c r="AP5" s="160"/>
      <c r="AQ5" s="160">
        <f>AP5*5</f>
        <v>0</v>
      </c>
      <c r="AR5" s="160"/>
      <c r="AS5" s="160">
        <f>AR5*1</f>
        <v>0</v>
      </c>
      <c r="AT5" s="160"/>
      <c r="AU5" s="121">
        <f>AT5*0.5</f>
        <v>0</v>
      </c>
      <c r="AV5" s="160"/>
      <c r="AW5" s="121">
        <f>AV5*1</f>
        <v>0</v>
      </c>
      <c r="AX5" s="121">
        <f>IF(AI5+AK5+AM5+AO5+AQ5+AS5+AU5+AW5&gt;10,10,AI5+AK5+AM5+AO5+AQ5+AS5+AU5+AW5)</f>
        <v>0</v>
      </c>
      <c r="AY5" s="163">
        <f>AG5+AX5</f>
        <v>12</v>
      </c>
      <c r="AZ5" s="164">
        <f>S5+AB5+AY5</f>
        <v>151</v>
      </c>
    </row>
    <row r="6" spans="1:52" s="87" customFormat="1" ht="16.5">
      <c r="A6" s="155">
        <v>2</v>
      </c>
      <c r="B6" s="156" t="s">
        <v>220</v>
      </c>
      <c r="C6" s="157">
        <v>23003</v>
      </c>
      <c r="D6" s="158" t="s">
        <v>34</v>
      </c>
      <c r="E6" s="174" t="s">
        <v>29</v>
      </c>
      <c r="F6" s="156" t="s">
        <v>201</v>
      </c>
      <c r="G6" s="159">
        <v>12</v>
      </c>
      <c r="H6" s="160">
        <f>G6*6</f>
        <v>72</v>
      </c>
      <c r="I6" s="160"/>
      <c r="J6" s="160">
        <f>I6*6</f>
        <v>0</v>
      </c>
      <c r="K6" s="160">
        <v>22</v>
      </c>
      <c r="L6" s="160">
        <f>IF(K6&gt;4,K6*2+4,K6*3)</f>
        <v>48</v>
      </c>
      <c r="M6" s="161"/>
      <c r="N6" s="160">
        <f>IF(M6&gt;4,M6*2+4,M6*3)</f>
        <v>0</v>
      </c>
      <c r="O6" s="161">
        <v>5</v>
      </c>
      <c r="P6" s="161">
        <f>O6*2</f>
        <v>10</v>
      </c>
      <c r="Q6" s="161">
        <v>3</v>
      </c>
      <c r="R6" s="161">
        <f>Q6*3</f>
        <v>9</v>
      </c>
      <c r="S6" s="162">
        <f>H6+J6+L6+N6+P6+R6</f>
        <v>139</v>
      </c>
      <c r="T6" s="155"/>
      <c r="U6" s="160">
        <f>IF(T6=0,0,6)</f>
        <v>0</v>
      </c>
      <c r="V6" s="160"/>
      <c r="W6" s="160">
        <f>V6*4</f>
        <v>0</v>
      </c>
      <c r="X6" s="160"/>
      <c r="Y6" s="160">
        <f>X6*3</f>
        <v>0</v>
      </c>
      <c r="Z6" s="160"/>
      <c r="AA6" s="160">
        <f>IF(Z6=0,0,6)</f>
        <v>0</v>
      </c>
      <c r="AB6" s="162">
        <f>U6+W6+Y6+AA6</f>
        <v>0</v>
      </c>
      <c r="AC6" s="155"/>
      <c r="AD6" s="160"/>
      <c r="AE6" s="162"/>
      <c r="AF6" s="155">
        <v>1</v>
      </c>
      <c r="AG6" s="160">
        <f>AF6*12</f>
        <v>12</v>
      </c>
      <c r="AH6" s="160"/>
      <c r="AI6" s="160">
        <f>AH6*5</f>
        <v>0</v>
      </c>
      <c r="AJ6" s="160"/>
      <c r="AK6" s="160">
        <f>AJ6*3</f>
        <v>0</v>
      </c>
      <c r="AL6" s="160"/>
      <c r="AM6" s="160">
        <f>AL6*1</f>
        <v>0</v>
      </c>
      <c r="AN6" s="160"/>
      <c r="AO6" s="160">
        <f>AN6*5</f>
        <v>0</v>
      </c>
      <c r="AP6" s="160"/>
      <c r="AQ6" s="160">
        <f>AP6*5</f>
        <v>0</v>
      </c>
      <c r="AR6" s="160"/>
      <c r="AS6" s="160">
        <f>AR6*1</f>
        <v>0</v>
      </c>
      <c r="AT6" s="160"/>
      <c r="AU6" s="121">
        <f>AT6*0.5</f>
        <v>0</v>
      </c>
      <c r="AV6" s="160"/>
      <c r="AW6" s="121">
        <f>AV6*1</f>
        <v>0</v>
      </c>
      <c r="AX6" s="121">
        <f>IF(AI6+AK6+AM6+AO6+AQ6+AS6+AU6+AW6&gt;10,10,AI6+AK6+AM6+AO6+AQ6+AS6+AU6+AW6)</f>
        <v>0</v>
      </c>
      <c r="AY6" s="163">
        <f>AG6+AX6</f>
        <v>12</v>
      </c>
      <c r="AZ6" s="164">
        <f>S6+AB6+AY6</f>
        <v>151</v>
      </c>
    </row>
    <row r="7" spans="1:52" s="87" customFormat="1" ht="16.5">
      <c r="A7" s="155">
        <v>3</v>
      </c>
      <c r="B7" s="156" t="s">
        <v>213</v>
      </c>
      <c r="C7" s="157">
        <v>21686</v>
      </c>
      <c r="D7" s="158" t="s">
        <v>34</v>
      </c>
      <c r="E7" s="174" t="s">
        <v>29</v>
      </c>
      <c r="F7" s="156" t="s">
        <v>201</v>
      </c>
      <c r="G7" s="159">
        <v>12</v>
      </c>
      <c r="H7" s="160">
        <f>G7*6</f>
        <v>72</v>
      </c>
      <c r="I7" s="160"/>
      <c r="J7" s="160">
        <f>I7*6</f>
        <v>0</v>
      </c>
      <c r="K7" s="160">
        <v>19</v>
      </c>
      <c r="L7" s="160">
        <f>IF(K7&gt;4,K7*2+4,K7*3)</f>
        <v>42</v>
      </c>
      <c r="M7" s="161"/>
      <c r="N7" s="160">
        <f>IF(M7&gt;4,M7*2+4,M7*3)</f>
        <v>0</v>
      </c>
      <c r="O7" s="161">
        <v>5</v>
      </c>
      <c r="P7" s="161">
        <f>O7*2</f>
        <v>10</v>
      </c>
      <c r="Q7" s="161">
        <v>3</v>
      </c>
      <c r="R7" s="161">
        <f>Q7*3</f>
        <v>9</v>
      </c>
      <c r="S7" s="162">
        <f>H7+J7+L7+N7+P7+R7</f>
        <v>133</v>
      </c>
      <c r="T7" s="155"/>
      <c r="U7" s="160">
        <f>IF(T7=0,0,6)</f>
        <v>0</v>
      </c>
      <c r="V7" s="160"/>
      <c r="W7" s="160">
        <f>V7*4</f>
        <v>0</v>
      </c>
      <c r="X7" s="160"/>
      <c r="Y7" s="160">
        <f>X7*3</f>
        <v>0</v>
      </c>
      <c r="Z7" s="160"/>
      <c r="AA7" s="160">
        <f>IF(Z7=0,0,6)</f>
        <v>0</v>
      </c>
      <c r="AB7" s="162">
        <f>U7+W7+Y7+AA7</f>
        <v>0</v>
      </c>
      <c r="AC7" s="155"/>
      <c r="AD7" s="160"/>
      <c r="AE7" s="162"/>
      <c r="AF7" s="155">
        <v>1</v>
      </c>
      <c r="AG7" s="160">
        <f>AF7*12</f>
        <v>12</v>
      </c>
      <c r="AH7" s="160">
        <v>1</v>
      </c>
      <c r="AI7" s="160">
        <f>AH7*5</f>
        <v>5</v>
      </c>
      <c r="AJ7" s="160"/>
      <c r="AK7" s="160">
        <f>AJ7*3</f>
        <v>0</v>
      </c>
      <c r="AL7" s="160"/>
      <c r="AM7" s="160">
        <f>AL7*1</f>
        <v>0</v>
      </c>
      <c r="AN7" s="160"/>
      <c r="AO7" s="160">
        <f>AN7*5</f>
        <v>0</v>
      </c>
      <c r="AP7" s="160"/>
      <c r="AQ7" s="160">
        <f>AP7*5</f>
        <v>0</v>
      </c>
      <c r="AR7" s="160"/>
      <c r="AS7" s="160">
        <f>AR7*1</f>
        <v>0</v>
      </c>
      <c r="AT7" s="160"/>
      <c r="AU7" s="121">
        <f>AT7*0.5</f>
        <v>0</v>
      </c>
      <c r="AV7" s="160"/>
      <c r="AW7" s="121">
        <f>AV7*1</f>
        <v>0</v>
      </c>
      <c r="AX7" s="121">
        <f>IF(AI7+AK7+AM7+AO7+AQ7+AS7+AU7+AW7&gt;10,10,AI7+AK7+AM7+AO7+AQ7+AS7+AU7+AW7)</f>
        <v>5</v>
      </c>
      <c r="AY7" s="163">
        <f>AG7+AX7</f>
        <v>17</v>
      </c>
      <c r="AZ7" s="164">
        <f>S7+AB7+AY7</f>
        <v>150</v>
      </c>
    </row>
    <row r="8" spans="1:52" s="87" customFormat="1" ht="16.5">
      <c r="A8" s="155">
        <v>4</v>
      </c>
      <c r="B8" s="156" t="s">
        <v>224</v>
      </c>
      <c r="C8" s="157">
        <v>23649</v>
      </c>
      <c r="D8" s="158" t="s">
        <v>34</v>
      </c>
      <c r="E8" s="174" t="s">
        <v>29</v>
      </c>
      <c r="F8" s="156" t="s">
        <v>201</v>
      </c>
      <c r="G8" s="159">
        <v>12</v>
      </c>
      <c r="H8" s="160">
        <f>G8*6</f>
        <v>72</v>
      </c>
      <c r="I8" s="160"/>
      <c r="J8" s="160">
        <f>I8*6</f>
        <v>0</v>
      </c>
      <c r="K8" s="160">
        <v>19</v>
      </c>
      <c r="L8" s="160">
        <f>IF(K8&gt;4,K8*2+4,K8*3)</f>
        <v>42</v>
      </c>
      <c r="M8" s="161"/>
      <c r="N8" s="160">
        <f>IF(M8&gt;4,M8*2+4,M8*3)</f>
        <v>0</v>
      </c>
      <c r="O8" s="161">
        <v>5</v>
      </c>
      <c r="P8" s="161">
        <f>O8*2</f>
        <v>10</v>
      </c>
      <c r="Q8" s="161">
        <v>3</v>
      </c>
      <c r="R8" s="161">
        <f>Q8*3</f>
        <v>9</v>
      </c>
      <c r="S8" s="162">
        <f>H8+J8+L8+N8+P8+R8</f>
        <v>133</v>
      </c>
      <c r="T8" s="155"/>
      <c r="U8" s="160">
        <f>IF(T8=0,0,6)</f>
        <v>0</v>
      </c>
      <c r="V8" s="160"/>
      <c r="W8" s="160">
        <f>V8*4</f>
        <v>0</v>
      </c>
      <c r="X8" s="160">
        <v>1</v>
      </c>
      <c r="Y8" s="160">
        <f>X8*3</f>
        <v>3</v>
      </c>
      <c r="Z8" s="160"/>
      <c r="AA8" s="160">
        <f>IF(Z8=0,0,6)</f>
        <v>0</v>
      </c>
      <c r="AB8" s="162">
        <f>U8+W8+Y8+AA8</f>
        <v>3</v>
      </c>
      <c r="AC8" s="155"/>
      <c r="AD8" s="160"/>
      <c r="AE8" s="162" t="s">
        <v>79</v>
      </c>
      <c r="AF8" s="155">
        <v>1</v>
      </c>
      <c r="AG8" s="160">
        <f>AF8*12</f>
        <v>12</v>
      </c>
      <c r="AH8" s="160"/>
      <c r="AI8" s="160">
        <f>AH8*5</f>
        <v>0</v>
      </c>
      <c r="AJ8" s="160"/>
      <c r="AK8" s="160">
        <f>AJ8*3</f>
        <v>0</v>
      </c>
      <c r="AL8" s="160"/>
      <c r="AM8" s="160">
        <f>AL8*1</f>
        <v>0</v>
      </c>
      <c r="AN8" s="160"/>
      <c r="AO8" s="160">
        <f>AN8*5</f>
        <v>0</v>
      </c>
      <c r="AP8" s="160"/>
      <c r="AQ8" s="160">
        <f>AP8*5</f>
        <v>0</v>
      </c>
      <c r="AR8" s="160"/>
      <c r="AS8" s="160">
        <f>AR8*1</f>
        <v>0</v>
      </c>
      <c r="AT8" s="160"/>
      <c r="AU8" s="121">
        <f>AT8*0.5</f>
        <v>0</v>
      </c>
      <c r="AV8" s="160"/>
      <c r="AW8" s="121">
        <f>AV8*1</f>
        <v>0</v>
      </c>
      <c r="AX8" s="121">
        <f>IF(AI8+AK8+AM8+AO8+AQ8+AS8+AU8+AW8&gt;10,10,AI8+AK8+AM8+AO8+AQ8+AS8+AU8+AW8)</f>
        <v>0</v>
      </c>
      <c r="AY8" s="163">
        <f>AG8+AX8</f>
        <v>12</v>
      </c>
      <c r="AZ8" s="164">
        <f>S8+AB8+AY8</f>
        <v>148</v>
      </c>
    </row>
    <row r="9" spans="1:52" s="87" customFormat="1" ht="16.5">
      <c r="A9" s="155">
        <v>5</v>
      </c>
      <c r="B9" s="156" t="s">
        <v>288</v>
      </c>
      <c r="C9" s="157">
        <v>19680</v>
      </c>
      <c r="D9" s="158" t="s">
        <v>34</v>
      </c>
      <c r="E9" s="174" t="s">
        <v>29</v>
      </c>
      <c r="F9" s="156" t="s">
        <v>201</v>
      </c>
      <c r="G9" s="159">
        <v>12</v>
      </c>
      <c r="H9" s="160">
        <f>G9*6</f>
        <v>72</v>
      </c>
      <c r="I9" s="160"/>
      <c r="J9" s="160">
        <f>I9*6</f>
        <v>0</v>
      </c>
      <c r="K9" s="160">
        <v>20</v>
      </c>
      <c r="L9" s="160">
        <f>IF(K9&gt;4,K9*2+4,K9*3)</f>
        <v>44</v>
      </c>
      <c r="M9" s="161"/>
      <c r="N9" s="160">
        <f>IF(M9&gt;4,M9*2+4,M9*3)</f>
        <v>0</v>
      </c>
      <c r="O9" s="161">
        <v>5</v>
      </c>
      <c r="P9" s="161">
        <f>O9*2</f>
        <v>10</v>
      </c>
      <c r="Q9" s="161">
        <v>3</v>
      </c>
      <c r="R9" s="161">
        <f>Q9*3</f>
        <v>9</v>
      </c>
      <c r="S9" s="162">
        <f>H9+J9+L9+N9+P9+R9</f>
        <v>135</v>
      </c>
      <c r="T9" s="155"/>
      <c r="U9" s="160">
        <f>IF(T9=0,0,6)</f>
        <v>0</v>
      </c>
      <c r="V9" s="160"/>
      <c r="W9" s="160">
        <f>V9*4</f>
        <v>0</v>
      </c>
      <c r="X9" s="160"/>
      <c r="Y9" s="160">
        <f>X9*3</f>
        <v>0</v>
      </c>
      <c r="Z9" s="160"/>
      <c r="AA9" s="160">
        <f>IF(Z9=0,0,6)</f>
        <v>0</v>
      </c>
      <c r="AB9" s="162">
        <f>U9+W9+Y9+AA9</f>
        <v>0</v>
      </c>
      <c r="AC9" s="155"/>
      <c r="AD9" s="160"/>
      <c r="AE9" s="162"/>
      <c r="AF9" s="155">
        <v>1</v>
      </c>
      <c r="AG9" s="160">
        <f>AF9*12</f>
        <v>12</v>
      </c>
      <c r="AH9" s="160"/>
      <c r="AI9" s="160">
        <f>AH9*5</f>
        <v>0</v>
      </c>
      <c r="AJ9" s="160"/>
      <c r="AK9" s="160">
        <f>AJ9*3</f>
        <v>0</v>
      </c>
      <c r="AL9" s="160"/>
      <c r="AM9" s="160">
        <f>AL9*1</f>
        <v>0</v>
      </c>
      <c r="AN9" s="160"/>
      <c r="AO9" s="160">
        <f>AN9*5</f>
        <v>0</v>
      </c>
      <c r="AP9" s="160"/>
      <c r="AQ9" s="160">
        <f>AP9*5</f>
        <v>0</v>
      </c>
      <c r="AR9" s="160"/>
      <c r="AS9" s="160">
        <f>AR9*1</f>
        <v>0</v>
      </c>
      <c r="AT9" s="160"/>
      <c r="AU9" s="121">
        <f>AT9*0.5</f>
        <v>0</v>
      </c>
      <c r="AV9" s="160"/>
      <c r="AW9" s="121">
        <f>AV9*1</f>
        <v>0</v>
      </c>
      <c r="AX9" s="121">
        <f>IF(AI9+AK9+AM9+AO9+AQ9+AS9+AU9+AW9&gt;10,10,AI9+AK9+AM9+AO9+AQ9+AS9+AU9+AW9)</f>
        <v>0</v>
      </c>
      <c r="AY9" s="163">
        <f>AG9+AX9</f>
        <v>12</v>
      </c>
      <c r="AZ9" s="164">
        <f>S9+AB9+AY9</f>
        <v>147</v>
      </c>
    </row>
    <row r="10" spans="1:52" s="87" customFormat="1" ht="16.5">
      <c r="A10" s="155">
        <v>6</v>
      </c>
      <c r="B10" s="156" t="s">
        <v>216</v>
      </c>
      <c r="C10" s="157">
        <v>23093</v>
      </c>
      <c r="D10" s="158" t="s">
        <v>34</v>
      </c>
      <c r="E10" s="174" t="s">
        <v>29</v>
      </c>
      <c r="F10" s="156" t="s">
        <v>201</v>
      </c>
      <c r="G10" s="159">
        <v>12</v>
      </c>
      <c r="H10" s="160">
        <f>G10*6</f>
        <v>72</v>
      </c>
      <c r="I10" s="160"/>
      <c r="J10" s="160">
        <f>I10*6</f>
        <v>0</v>
      </c>
      <c r="K10" s="160">
        <v>19</v>
      </c>
      <c r="L10" s="160">
        <f>IF(K10&gt;4,K10*2+4,K10*3)</f>
        <v>42</v>
      </c>
      <c r="M10" s="161"/>
      <c r="N10" s="160">
        <f>IF(M10&gt;4,M10*2+4,M10*3)</f>
        <v>0</v>
      </c>
      <c r="O10" s="161">
        <v>5</v>
      </c>
      <c r="P10" s="161">
        <f>O10*2</f>
        <v>10</v>
      </c>
      <c r="Q10" s="161">
        <v>3</v>
      </c>
      <c r="R10" s="161">
        <f>Q10*3</f>
        <v>9</v>
      </c>
      <c r="S10" s="162">
        <f>H10+J10+L10+N10+P10+R10</f>
        <v>133</v>
      </c>
      <c r="T10" s="155"/>
      <c r="U10" s="160">
        <f>IF(T10=0,0,6)</f>
        <v>0</v>
      </c>
      <c r="V10" s="160"/>
      <c r="W10" s="160">
        <f>V10*4</f>
        <v>0</v>
      </c>
      <c r="X10" s="160"/>
      <c r="Y10" s="160">
        <f>X10*3</f>
        <v>0</v>
      </c>
      <c r="Z10" s="160"/>
      <c r="AA10" s="160">
        <f>IF(Z10=0,0,6)</f>
        <v>0</v>
      </c>
      <c r="AB10" s="162">
        <f>U10+W10+Y10+AA10</f>
        <v>0</v>
      </c>
      <c r="AC10" s="155"/>
      <c r="AD10" s="160"/>
      <c r="AE10" s="162"/>
      <c r="AF10" s="155">
        <v>1</v>
      </c>
      <c r="AG10" s="160">
        <f>AF10*12</f>
        <v>12</v>
      </c>
      <c r="AH10" s="160"/>
      <c r="AI10" s="160">
        <f>AH10*5</f>
        <v>0</v>
      </c>
      <c r="AJ10" s="160"/>
      <c r="AK10" s="160">
        <f>AJ10*3</f>
        <v>0</v>
      </c>
      <c r="AL10" s="160">
        <v>1</v>
      </c>
      <c r="AM10" s="160">
        <f>AL10*1</f>
        <v>1</v>
      </c>
      <c r="AN10" s="160"/>
      <c r="AO10" s="160">
        <f>AN10*5</f>
        <v>0</v>
      </c>
      <c r="AP10" s="160"/>
      <c r="AQ10" s="160">
        <f>AP10*5</f>
        <v>0</v>
      </c>
      <c r="AR10" s="160"/>
      <c r="AS10" s="160">
        <f>AR10*1</f>
        <v>0</v>
      </c>
      <c r="AT10" s="160"/>
      <c r="AU10" s="121">
        <f>AT10*0.5</f>
        <v>0</v>
      </c>
      <c r="AV10" s="160"/>
      <c r="AW10" s="121">
        <f>AV10*1</f>
        <v>0</v>
      </c>
      <c r="AX10" s="121">
        <f>IF(AI10+AK10+AM10+AO10+AQ10+AS10+AU10+AW10&gt;10,10,AI10+AK10+AM10+AO10+AQ10+AS10+AU10+AW10)</f>
        <v>1</v>
      </c>
      <c r="AY10" s="163">
        <f>AG10+AX10</f>
        <v>13</v>
      </c>
      <c r="AZ10" s="164">
        <f>S10+AB10+AY10</f>
        <v>146</v>
      </c>
    </row>
    <row r="11" spans="1:52" s="87" customFormat="1" ht="16.5">
      <c r="A11" s="155">
        <v>7</v>
      </c>
      <c r="B11" s="156" t="s">
        <v>223</v>
      </c>
      <c r="C11" s="157">
        <v>24027</v>
      </c>
      <c r="D11" s="158" t="s">
        <v>36</v>
      </c>
      <c r="E11" s="174" t="s">
        <v>29</v>
      </c>
      <c r="F11" s="156" t="s">
        <v>201</v>
      </c>
      <c r="G11" s="159">
        <v>12</v>
      </c>
      <c r="H11" s="160">
        <f>G11*6</f>
        <v>72</v>
      </c>
      <c r="I11" s="160"/>
      <c r="J11" s="160">
        <f>I11*6</f>
        <v>0</v>
      </c>
      <c r="K11" s="160">
        <v>18</v>
      </c>
      <c r="L11" s="160">
        <f>IF(K11&gt;4,K11*2+4,K11*3)</f>
        <v>40</v>
      </c>
      <c r="M11" s="161"/>
      <c r="N11" s="160">
        <f>IF(M11&gt;4,M11*2+4,M11*3)</f>
        <v>0</v>
      </c>
      <c r="O11" s="161">
        <v>5</v>
      </c>
      <c r="P11" s="161">
        <f>O11*2</f>
        <v>10</v>
      </c>
      <c r="Q11" s="161">
        <v>3</v>
      </c>
      <c r="R11" s="161">
        <f>Q11*3</f>
        <v>9</v>
      </c>
      <c r="S11" s="162">
        <f>H11+J11+L11+N11+P11+R11</f>
        <v>131</v>
      </c>
      <c r="T11" s="155"/>
      <c r="U11" s="160">
        <f>IF(T11=0,0,6)</f>
        <v>0</v>
      </c>
      <c r="V11" s="160"/>
      <c r="W11" s="160">
        <f>V11*4</f>
        <v>0</v>
      </c>
      <c r="X11" s="160"/>
      <c r="Y11" s="160">
        <f>X11*3</f>
        <v>0</v>
      </c>
      <c r="Z11" s="160"/>
      <c r="AA11" s="160">
        <f>IF(Z11=0,0,6)</f>
        <v>0</v>
      </c>
      <c r="AB11" s="162">
        <f>U11+W11+Y11+AA11</f>
        <v>0</v>
      </c>
      <c r="AC11" s="155"/>
      <c r="AD11" s="160"/>
      <c r="AE11" s="162"/>
      <c r="AF11" s="155">
        <v>1</v>
      </c>
      <c r="AG11" s="160">
        <f>AF11*12</f>
        <v>12</v>
      </c>
      <c r="AH11" s="160"/>
      <c r="AI11" s="160">
        <f>AH11*5</f>
        <v>0</v>
      </c>
      <c r="AJ11" s="160"/>
      <c r="AK11" s="160">
        <f>AJ11*3</f>
        <v>0</v>
      </c>
      <c r="AL11" s="160"/>
      <c r="AM11" s="160">
        <f>AL11*1</f>
        <v>0</v>
      </c>
      <c r="AN11" s="160"/>
      <c r="AO11" s="160">
        <f>AN11*5</f>
        <v>0</v>
      </c>
      <c r="AP11" s="160"/>
      <c r="AQ11" s="160">
        <f>AP11*5</f>
        <v>0</v>
      </c>
      <c r="AR11" s="160"/>
      <c r="AS11" s="160">
        <f>AR11*1</f>
        <v>0</v>
      </c>
      <c r="AT11" s="160"/>
      <c r="AU11" s="121">
        <f>AT11*0.5</f>
        <v>0</v>
      </c>
      <c r="AV11" s="160"/>
      <c r="AW11" s="121">
        <f>AV11*1</f>
        <v>0</v>
      </c>
      <c r="AX11" s="121">
        <f>IF(AI11+AK11+AM11+AO11+AQ11+AS11+AU11+AW11&gt;10,10,AI11+AK11+AM11+AO11+AQ11+AS11+AU11+AW11)</f>
        <v>0</v>
      </c>
      <c r="AY11" s="163">
        <f>AG11+AX11</f>
        <v>12</v>
      </c>
      <c r="AZ11" s="164">
        <f>S11+AB11+AY11</f>
        <v>143</v>
      </c>
    </row>
    <row r="12" spans="1:52" s="87" customFormat="1" ht="16.5">
      <c r="A12" s="155">
        <v>8</v>
      </c>
      <c r="B12" s="156" t="s">
        <v>217</v>
      </c>
      <c r="C12" s="157">
        <v>19017</v>
      </c>
      <c r="D12" s="158" t="s">
        <v>34</v>
      </c>
      <c r="E12" s="174" t="s">
        <v>29</v>
      </c>
      <c r="F12" s="156" t="s">
        <v>201</v>
      </c>
      <c r="G12" s="159">
        <v>11</v>
      </c>
      <c r="H12" s="160">
        <f>G12*6</f>
        <v>66</v>
      </c>
      <c r="I12" s="160"/>
      <c r="J12" s="160">
        <f>I12*6</f>
        <v>0</v>
      </c>
      <c r="K12" s="160">
        <v>22</v>
      </c>
      <c r="L12" s="160">
        <f>IF(K12&gt;4,K12*2+4,K12*3)</f>
        <v>48</v>
      </c>
      <c r="M12" s="161"/>
      <c r="N12" s="160">
        <f>IF(M12&gt;4,M12*2+4,M12*3)</f>
        <v>0</v>
      </c>
      <c r="O12" s="161">
        <v>5</v>
      </c>
      <c r="P12" s="161">
        <f>O12*2</f>
        <v>10</v>
      </c>
      <c r="Q12" s="161">
        <v>2</v>
      </c>
      <c r="R12" s="161">
        <f>Q12*3</f>
        <v>6</v>
      </c>
      <c r="S12" s="162">
        <f>H12+J12+L12+N12+P12+R12</f>
        <v>130</v>
      </c>
      <c r="T12" s="155"/>
      <c r="U12" s="160">
        <f>IF(T12=0,0,6)</f>
        <v>0</v>
      </c>
      <c r="V12" s="160"/>
      <c r="W12" s="160">
        <f>V12*4</f>
        <v>0</v>
      </c>
      <c r="X12" s="160"/>
      <c r="Y12" s="160">
        <f>X12*3</f>
        <v>0</v>
      </c>
      <c r="Z12" s="160"/>
      <c r="AA12" s="160">
        <f>IF(Z12=0,0,6)</f>
        <v>0</v>
      </c>
      <c r="AB12" s="162">
        <f>U12+W12+Y12+AA12</f>
        <v>0</v>
      </c>
      <c r="AC12" s="155"/>
      <c r="AD12" s="160"/>
      <c r="AE12" s="162"/>
      <c r="AF12" s="155">
        <v>1</v>
      </c>
      <c r="AG12" s="160">
        <f>AF12*12</f>
        <v>12</v>
      </c>
      <c r="AH12" s="160"/>
      <c r="AI12" s="160">
        <f>AH12*5</f>
        <v>0</v>
      </c>
      <c r="AJ12" s="160"/>
      <c r="AK12" s="160">
        <f>AJ12*3</f>
        <v>0</v>
      </c>
      <c r="AL12" s="160"/>
      <c r="AM12" s="160">
        <f>AL12*1</f>
        <v>0</v>
      </c>
      <c r="AN12" s="160"/>
      <c r="AO12" s="160">
        <f>AN12*5</f>
        <v>0</v>
      </c>
      <c r="AP12" s="160"/>
      <c r="AQ12" s="160">
        <f>AP12*5</f>
        <v>0</v>
      </c>
      <c r="AR12" s="160"/>
      <c r="AS12" s="160">
        <f>AR12*1</f>
        <v>0</v>
      </c>
      <c r="AT12" s="160"/>
      <c r="AU12" s="121">
        <f>AT12*0.5</f>
        <v>0</v>
      </c>
      <c r="AV12" s="160"/>
      <c r="AW12" s="121">
        <f>AV12*1</f>
        <v>0</v>
      </c>
      <c r="AX12" s="121">
        <f>IF(AI12+AK12+AM12+AO12+AQ12+AS12+AU12+AW12&gt;10,10,AI12+AK12+AM12+AO12+AQ12+AS12+AU12+AW12)</f>
        <v>0</v>
      </c>
      <c r="AY12" s="163">
        <f>AG12+AX12</f>
        <v>12</v>
      </c>
      <c r="AZ12" s="164">
        <f>S12+AB12+AY12</f>
        <v>142</v>
      </c>
    </row>
    <row r="13" spans="1:52" s="87" customFormat="1" ht="16.5">
      <c r="A13" s="155">
        <v>9</v>
      </c>
      <c r="B13" s="156" t="s">
        <v>286</v>
      </c>
      <c r="C13" s="157">
        <v>21502</v>
      </c>
      <c r="D13" s="158" t="s">
        <v>34</v>
      </c>
      <c r="E13" s="174" t="s">
        <v>29</v>
      </c>
      <c r="F13" s="156" t="s">
        <v>201</v>
      </c>
      <c r="G13" s="159">
        <v>12</v>
      </c>
      <c r="H13" s="160">
        <f>G13*6</f>
        <v>72</v>
      </c>
      <c r="I13" s="160"/>
      <c r="J13" s="160">
        <f>I13*6</f>
        <v>0</v>
      </c>
      <c r="K13" s="160">
        <v>17</v>
      </c>
      <c r="L13" s="160">
        <f>IF(K13&gt;4,K13*2+4,K13*3)</f>
        <v>38</v>
      </c>
      <c r="M13" s="161"/>
      <c r="N13" s="160">
        <f>IF(M13&gt;4,M13*2+4,M13*3)</f>
        <v>0</v>
      </c>
      <c r="O13" s="161">
        <v>5</v>
      </c>
      <c r="P13" s="161">
        <f>O13*2</f>
        <v>10</v>
      </c>
      <c r="Q13" s="161">
        <v>3</v>
      </c>
      <c r="R13" s="161">
        <f>Q13*3</f>
        <v>9</v>
      </c>
      <c r="S13" s="162">
        <f>H13+J13+L13+N13+P13+R13</f>
        <v>129</v>
      </c>
      <c r="T13" s="155"/>
      <c r="U13" s="160">
        <f>IF(T13=0,0,6)</f>
        <v>0</v>
      </c>
      <c r="V13" s="160"/>
      <c r="W13" s="160">
        <f>V13*4</f>
        <v>0</v>
      </c>
      <c r="X13" s="160"/>
      <c r="Y13" s="160">
        <f>X13*3</f>
        <v>0</v>
      </c>
      <c r="Z13" s="160"/>
      <c r="AA13" s="160">
        <f>IF(Z13=0,0,6)</f>
        <v>0</v>
      </c>
      <c r="AB13" s="162">
        <f>U13+W13+Y13+AA13</f>
        <v>0</v>
      </c>
      <c r="AC13" s="155"/>
      <c r="AD13" s="160"/>
      <c r="AE13" s="162"/>
      <c r="AF13" s="155">
        <v>1</v>
      </c>
      <c r="AG13" s="160">
        <f>AF13*12</f>
        <v>12</v>
      </c>
      <c r="AH13" s="160"/>
      <c r="AI13" s="160">
        <f>AH13*5</f>
        <v>0</v>
      </c>
      <c r="AJ13" s="160"/>
      <c r="AK13" s="160">
        <f>AJ13*3</f>
        <v>0</v>
      </c>
      <c r="AL13" s="160"/>
      <c r="AM13" s="160">
        <f>AL13*1</f>
        <v>0</v>
      </c>
      <c r="AN13" s="160"/>
      <c r="AO13" s="160">
        <f>AN13*5</f>
        <v>0</v>
      </c>
      <c r="AP13" s="160"/>
      <c r="AQ13" s="160">
        <f>AP13*5</f>
        <v>0</v>
      </c>
      <c r="AR13" s="160"/>
      <c r="AS13" s="160">
        <f>AR13*1</f>
        <v>0</v>
      </c>
      <c r="AT13" s="160"/>
      <c r="AU13" s="121">
        <f>AT13*0.5</f>
        <v>0</v>
      </c>
      <c r="AV13" s="160"/>
      <c r="AW13" s="121">
        <f>AV13*1</f>
        <v>0</v>
      </c>
      <c r="AX13" s="121">
        <f>IF(AI13+AK13+AM13+AO13+AQ13+AS13+AU13+AW13&gt;10,10,AI13+AK13+AM13+AO13+AQ13+AS13+AU13+AW13)</f>
        <v>0</v>
      </c>
      <c r="AY13" s="163">
        <f>AG13+AX13</f>
        <v>12</v>
      </c>
      <c r="AZ13" s="164">
        <f>S13+AB13+AY13</f>
        <v>141</v>
      </c>
    </row>
    <row r="14" spans="1:52" s="87" customFormat="1" ht="16.5">
      <c r="A14" s="155">
        <v>10</v>
      </c>
      <c r="B14" s="156" t="s">
        <v>227</v>
      </c>
      <c r="C14" s="157">
        <v>21767</v>
      </c>
      <c r="D14" s="158" t="s">
        <v>34</v>
      </c>
      <c r="E14" s="174" t="s">
        <v>29</v>
      </c>
      <c r="F14" s="156" t="s">
        <v>201</v>
      </c>
      <c r="G14" s="159">
        <v>12</v>
      </c>
      <c r="H14" s="160">
        <f>G14*6</f>
        <v>72</v>
      </c>
      <c r="I14" s="160"/>
      <c r="J14" s="160">
        <f>I14*6</f>
        <v>0</v>
      </c>
      <c r="K14" s="160">
        <v>17</v>
      </c>
      <c r="L14" s="160">
        <f>IF(K14&gt;4,K14*2+4,K14*3)</f>
        <v>38</v>
      </c>
      <c r="M14" s="161"/>
      <c r="N14" s="160">
        <f>IF(M14&gt;4,M14*2+4,M14*3)</f>
        <v>0</v>
      </c>
      <c r="O14" s="161">
        <v>5</v>
      </c>
      <c r="P14" s="161">
        <f>O14*2</f>
        <v>10</v>
      </c>
      <c r="Q14" s="161">
        <v>3</v>
      </c>
      <c r="R14" s="161">
        <f>Q14*3</f>
        <v>9</v>
      </c>
      <c r="S14" s="162">
        <f>H14+J14+L14+N14+P14+R14</f>
        <v>129</v>
      </c>
      <c r="T14" s="155"/>
      <c r="U14" s="160">
        <f>IF(T14=0,0,6)</f>
        <v>0</v>
      </c>
      <c r="V14" s="160"/>
      <c r="W14" s="160">
        <f>V14*4</f>
        <v>0</v>
      </c>
      <c r="X14" s="160"/>
      <c r="Y14" s="160">
        <f>X14*3</f>
        <v>0</v>
      </c>
      <c r="Z14" s="160"/>
      <c r="AA14" s="160">
        <f>IF(Z14=0,0,6)</f>
        <v>0</v>
      </c>
      <c r="AB14" s="162">
        <f>U14+W14+Y14+AA14</f>
        <v>0</v>
      </c>
      <c r="AC14" s="155"/>
      <c r="AD14" s="160"/>
      <c r="AE14" s="162"/>
      <c r="AF14" s="155">
        <v>1</v>
      </c>
      <c r="AG14" s="160">
        <f>AF14*12</f>
        <v>12</v>
      </c>
      <c r="AH14" s="160"/>
      <c r="AI14" s="160">
        <f>AH14*5</f>
        <v>0</v>
      </c>
      <c r="AJ14" s="160"/>
      <c r="AK14" s="160">
        <f>AJ14*3</f>
        <v>0</v>
      </c>
      <c r="AL14" s="160"/>
      <c r="AM14" s="160">
        <f>AL14*1</f>
        <v>0</v>
      </c>
      <c r="AN14" s="160"/>
      <c r="AO14" s="160">
        <f>AN14*5</f>
        <v>0</v>
      </c>
      <c r="AP14" s="160"/>
      <c r="AQ14" s="160">
        <f>AP14*5</f>
        <v>0</v>
      </c>
      <c r="AR14" s="160"/>
      <c r="AS14" s="160">
        <f>AR14*1</f>
        <v>0</v>
      </c>
      <c r="AT14" s="160"/>
      <c r="AU14" s="121">
        <f>AT14*0.5</f>
        <v>0</v>
      </c>
      <c r="AV14" s="160"/>
      <c r="AW14" s="121">
        <f>AV14*1</f>
        <v>0</v>
      </c>
      <c r="AX14" s="121">
        <f>IF(AI14+AK14+AM14+AO14+AQ14+AS14+AU14+AW14&gt;10,10,AI14+AK14+AM14+AO14+AQ14+AS14+AU14+AW14)</f>
        <v>0</v>
      </c>
      <c r="AY14" s="163">
        <f>AG14+AX14</f>
        <v>12</v>
      </c>
      <c r="AZ14" s="164">
        <f>S14+AB14+AY14</f>
        <v>141</v>
      </c>
    </row>
    <row r="15" spans="1:52" s="87" customFormat="1" ht="16.5">
      <c r="A15" s="155">
        <v>11</v>
      </c>
      <c r="B15" s="156" t="s">
        <v>153</v>
      </c>
      <c r="C15" s="157">
        <v>22771</v>
      </c>
      <c r="D15" s="158" t="s">
        <v>64</v>
      </c>
      <c r="E15" s="174" t="s">
        <v>29</v>
      </c>
      <c r="F15" s="156" t="s">
        <v>201</v>
      </c>
      <c r="G15" s="159">
        <v>12</v>
      </c>
      <c r="H15" s="160">
        <f>G15*6</f>
        <v>72</v>
      </c>
      <c r="I15" s="160"/>
      <c r="J15" s="160">
        <f>I15*6</f>
        <v>0</v>
      </c>
      <c r="K15" s="160">
        <v>21</v>
      </c>
      <c r="L15" s="160">
        <f>IF(K15&gt;4,K15*2+4,K15*3)</f>
        <v>46</v>
      </c>
      <c r="M15" s="161"/>
      <c r="N15" s="160">
        <f>IF(M15&gt;4,M15*2+4,M15*3)</f>
        <v>0</v>
      </c>
      <c r="O15" s="161">
        <v>3</v>
      </c>
      <c r="P15" s="161">
        <f>O15*2</f>
        <v>6</v>
      </c>
      <c r="Q15" s="161"/>
      <c r="R15" s="161">
        <f>Q15*3</f>
        <v>0</v>
      </c>
      <c r="S15" s="162">
        <f>H15+J15+L15+N15+P15+R15</f>
        <v>124</v>
      </c>
      <c r="T15" s="155"/>
      <c r="U15" s="160">
        <f>IF(T15=0,0,6)</f>
        <v>0</v>
      </c>
      <c r="V15" s="160"/>
      <c r="W15" s="160">
        <f>V15*4</f>
        <v>0</v>
      </c>
      <c r="X15" s="160"/>
      <c r="Y15" s="160">
        <f>X15*3</f>
        <v>0</v>
      </c>
      <c r="Z15" s="160"/>
      <c r="AA15" s="160">
        <f>IF(Z15=0,0,6)</f>
        <v>0</v>
      </c>
      <c r="AB15" s="162">
        <f>U15+W15+Y15+AA15</f>
        <v>0</v>
      </c>
      <c r="AC15" s="155"/>
      <c r="AD15" s="160"/>
      <c r="AE15" s="162"/>
      <c r="AF15" s="155">
        <v>1</v>
      </c>
      <c r="AG15" s="160">
        <f>AF15*12</f>
        <v>12</v>
      </c>
      <c r="AH15" s="160">
        <v>1</v>
      </c>
      <c r="AI15" s="160">
        <f>AH15*5</f>
        <v>5</v>
      </c>
      <c r="AJ15" s="160"/>
      <c r="AK15" s="160">
        <f>AJ15*3</f>
        <v>0</v>
      </c>
      <c r="AL15" s="160"/>
      <c r="AM15" s="160">
        <f>AL15*1</f>
        <v>0</v>
      </c>
      <c r="AN15" s="160"/>
      <c r="AO15" s="160">
        <f>AN15*5</f>
        <v>0</v>
      </c>
      <c r="AP15" s="160"/>
      <c r="AQ15" s="160">
        <f>AP15*5</f>
        <v>0</v>
      </c>
      <c r="AR15" s="160"/>
      <c r="AS15" s="160">
        <f>AR15*1</f>
        <v>0</v>
      </c>
      <c r="AT15" s="160"/>
      <c r="AU15" s="121">
        <f>AT15*0.5</f>
        <v>0</v>
      </c>
      <c r="AV15" s="160"/>
      <c r="AW15" s="121">
        <f>AV15*1</f>
        <v>0</v>
      </c>
      <c r="AX15" s="121">
        <f>IF(AI15+AK15+AM15+AO15+AQ15+AS15+AU15+AW15&gt;10,10,AI15+AK15+AM15+AO15+AQ15+AS15+AU15+AW15)</f>
        <v>5</v>
      </c>
      <c r="AY15" s="163">
        <f>AG15+AX15</f>
        <v>17</v>
      </c>
      <c r="AZ15" s="164">
        <f>S15+AB15+AY15</f>
        <v>141</v>
      </c>
    </row>
    <row r="16" spans="1:52" s="87" customFormat="1" ht="16.5">
      <c r="A16" s="155">
        <v>12</v>
      </c>
      <c r="B16" s="156" t="s">
        <v>214</v>
      </c>
      <c r="C16" s="157">
        <v>22555</v>
      </c>
      <c r="D16" s="158" t="s">
        <v>34</v>
      </c>
      <c r="E16" s="174" t="s">
        <v>29</v>
      </c>
      <c r="F16" s="156" t="s">
        <v>201</v>
      </c>
      <c r="G16" s="159">
        <v>12</v>
      </c>
      <c r="H16" s="160">
        <f>G16*6</f>
        <v>72</v>
      </c>
      <c r="I16" s="160"/>
      <c r="J16" s="160">
        <f>I16*6</f>
        <v>0</v>
      </c>
      <c r="K16" s="160">
        <v>15</v>
      </c>
      <c r="L16" s="160">
        <f>IF(K16&gt;4,K16*2+4,K16*3)</f>
        <v>34</v>
      </c>
      <c r="M16" s="161"/>
      <c r="N16" s="160">
        <f>IF(M16&gt;4,M16*2+4,M16*3)</f>
        <v>0</v>
      </c>
      <c r="O16" s="161">
        <v>5</v>
      </c>
      <c r="P16" s="161">
        <f>O16*2</f>
        <v>10</v>
      </c>
      <c r="Q16" s="161">
        <v>3</v>
      </c>
      <c r="R16" s="161">
        <f>Q16*3</f>
        <v>9</v>
      </c>
      <c r="S16" s="162">
        <f>H16+J16+L16+N16+P16+R16</f>
        <v>125</v>
      </c>
      <c r="T16" s="155"/>
      <c r="U16" s="160">
        <f>IF(T16=0,0,6)</f>
        <v>0</v>
      </c>
      <c r="V16" s="160"/>
      <c r="W16" s="160">
        <f>V16*4</f>
        <v>0</v>
      </c>
      <c r="X16" s="160">
        <v>1</v>
      </c>
      <c r="Y16" s="160">
        <f>X16*3</f>
        <v>3</v>
      </c>
      <c r="Z16" s="160"/>
      <c r="AA16" s="160">
        <f>IF(Z16=0,0,6)</f>
        <v>0</v>
      </c>
      <c r="AB16" s="162">
        <f>U16+W16+Y16+AA16</f>
        <v>3</v>
      </c>
      <c r="AC16" s="155"/>
      <c r="AD16" s="160"/>
      <c r="AE16" s="162"/>
      <c r="AF16" s="155">
        <v>1</v>
      </c>
      <c r="AG16" s="160">
        <f>AF16*12</f>
        <v>12</v>
      </c>
      <c r="AH16" s="160"/>
      <c r="AI16" s="160">
        <f>AH16*5</f>
        <v>0</v>
      </c>
      <c r="AJ16" s="160"/>
      <c r="AK16" s="160">
        <f>AJ16*3</f>
        <v>0</v>
      </c>
      <c r="AL16" s="160"/>
      <c r="AM16" s="160">
        <f>AL16*1</f>
        <v>0</v>
      </c>
      <c r="AN16" s="160"/>
      <c r="AO16" s="160">
        <f>AN16*5</f>
        <v>0</v>
      </c>
      <c r="AP16" s="160"/>
      <c r="AQ16" s="160">
        <f>AP16*5</f>
        <v>0</v>
      </c>
      <c r="AR16" s="160"/>
      <c r="AS16" s="160">
        <f>AR16*1</f>
        <v>0</v>
      </c>
      <c r="AT16" s="160"/>
      <c r="AU16" s="121">
        <f>AT16*0.5</f>
        <v>0</v>
      </c>
      <c r="AV16" s="160"/>
      <c r="AW16" s="121">
        <f>AV16*1</f>
        <v>0</v>
      </c>
      <c r="AX16" s="121">
        <f>IF(AI16+AK16+AM16+AO16+AQ16+AS16+AU16+AW16&gt;10,10,AI16+AK16+AM16+AO16+AQ16+AS16+AU16+AW16)</f>
        <v>0</v>
      </c>
      <c r="AY16" s="163">
        <f>AG16+AX16</f>
        <v>12</v>
      </c>
      <c r="AZ16" s="164">
        <f>S16+AB16+AY16</f>
        <v>140</v>
      </c>
    </row>
    <row r="17" spans="1:52" s="87" customFormat="1" ht="16.5">
      <c r="A17" s="155">
        <v>13</v>
      </c>
      <c r="B17" s="156" t="s">
        <v>218</v>
      </c>
      <c r="C17" s="157">
        <v>22561</v>
      </c>
      <c r="D17" s="158" t="s">
        <v>34</v>
      </c>
      <c r="E17" s="174" t="s">
        <v>29</v>
      </c>
      <c r="F17" s="156" t="s">
        <v>201</v>
      </c>
      <c r="G17" s="159">
        <v>12</v>
      </c>
      <c r="H17" s="160">
        <f>G17*6</f>
        <v>72</v>
      </c>
      <c r="I17" s="160"/>
      <c r="J17" s="160">
        <f>I17*6</f>
        <v>0</v>
      </c>
      <c r="K17" s="160">
        <v>15</v>
      </c>
      <c r="L17" s="160">
        <f>IF(K17&gt;4,K17*2+4,K17*3)</f>
        <v>34</v>
      </c>
      <c r="M17" s="161"/>
      <c r="N17" s="160">
        <f>IF(M17&gt;4,M17*2+4,M17*3)</f>
        <v>0</v>
      </c>
      <c r="O17" s="161">
        <v>5</v>
      </c>
      <c r="P17" s="161">
        <f>O17*2</f>
        <v>10</v>
      </c>
      <c r="Q17" s="161">
        <v>3</v>
      </c>
      <c r="R17" s="161">
        <f>Q17*3</f>
        <v>9</v>
      </c>
      <c r="S17" s="162">
        <f>H17+J17+L17+N17+P17+R17</f>
        <v>125</v>
      </c>
      <c r="T17" s="155"/>
      <c r="U17" s="160">
        <f>IF(T17=0,0,6)</f>
        <v>0</v>
      </c>
      <c r="V17" s="160"/>
      <c r="W17" s="160">
        <f>V17*4</f>
        <v>0</v>
      </c>
      <c r="X17" s="160"/>
      <c r="Y17" s="160">
        <f>X17*3</f>
        <v>0</v>
      </c>
      <c r="Z17" s="160"/>
      <c r="AA17" s="160">
        <f>IF(Z17=0,0,6)</f>
        <v>0</v>
      </c>
      <c r="AB17" s="162">
        <f>U17+W17+Y17+AA17</f>
        <v>0</v>
      </c>
      <c r="AC17" s="155"/>
      <c r="AD17" s="160"/>
      <c r="AE17" s="162"/>
      <c r="AF17" s="155">
        <v>1</v>
      </c>
      <c r="AG17" s="160">
        <f>AF17*12</f>
        <v>12</v>
      </c>
      <c r="AH17" s="160"/>
      <c r="AI17" s="160">
        <f>AH17*5</f>
        <v>0</v>
      </c>
      <c r="AJ17" s="160"/>
      <c r="AK17" s="160">
        <f>AJ17*3</f>
        <v>0</v>
      </c>
      <c r="AL17" s="160"/>
      <c r="AM17" s="160">
        <f>AL17*1</f>
        <v>0</v>
      </c>
      <c r="AN17" s="160"/>
      <c r="AO17" s="160">
        <f>AN17*5</f>
        <v>0</v>
      </c>
      <c r="AP17" s="160"/>
      <c r="AQ17" s="160">
        <f>AP17*5</f>
        <v>0</v>
      </c>
      <c r="AR17" s="160"/>
      <c r="AS17" s="160">
        <f>AR17*1</f>
        <v>0</v>
      </c>
      <c r="AT17" s="160"/>
      <c r="AU17" s="121">
        <f>AT17*0.5</f>
        <v>0</v>
      </c>
      <c r="AV17" s="160"/>
      <c r="AW17" s="121">
        <f>AV17*1</f>
        <v>0</v>
      </c>
      <c r="AX17" s="121">
        <f>IF(AI17+AK17+AM17+AO17+AQ17+AS17+AU17+AW17&gt;10,10,AI17+AK17+AM17+AO17+AQ17+AS17+AU17+AW17)</f>
        <v>0</v>
      </c>
      <c r="AY17" s="163">
        <f>AG17+AX17</f>
        <v>12</v>
      </c>
      <c r="AZ17" s="164">
        <f>S17+AB17+AY17</f>
        <v>137</v>
      </c>
    </row>
    <row r="18" spans="1:52" s="87" customFormat="1" ht="16.5">
      <c r="A18" s="155">
        <v>14</v>
      </c>
      <c r="B18" s="156" t="s">
        <v>228</v>
      </c>
      <c r="C18" s="157">
        <v>20932</v>
      </c>
      <c r="D18" s="158" t="s">
        <v>34</v>
      </c>
      <c r="E18" s="174" t="s">
        <v>29</v>
      </c>
      <c r="F18" s="156" t="s">
        <v>201</v>
      </c>
      <c r="G18" s="159">
        <v>12</v>
      </c>
      <c r="H18" s="160">
        <f>G18*6</f>
        <v>72</v>
      </c>
      <c r="I18" s="160"/>
      <c r="J18" s="160">
        <f>I18*6</f>
        <v>0</v>
      </c>
      <c r="K18" s="160">
        <v>19</v>
      </c>
      <c r="L18" s="160">
        <f>IF(K18&gt;4,K18*2+4,K18*3)</f>
        <v>42</v>
      </c>
      <c r="M18" s="161"/>
      <c r="N18" s="160">
        <f>IF(M18&gt;4,M18*2+4,M18*3)</f>
        <v>0</v>
      </c>
      <c r="O18" s="161">
        <v>5</v>
      </c>
      <c r="P18" s="161">
        <f>O18*2</f>
        <v>10</v>
      </c>
      <c r="Q18" s="161"/>
      <c r="R18" s="161">
        <f>Q18*3</f>
        <v>0</v>
      </c>
      <c r="S18" s="162">
        <f>H18+J18+L18+N18+P18+R18</f>
        <v>124</v>
      </c>
      <c r="T18" s="155"/>
      <c r="U18" s="160">
        <f>IF(T18=0,0,6)</f>
        <v>0</v>
      </c>
      <c r="V18" s="160"/>
      <c r="W18" s="160">
        <f>V18*4</f>
        <v>0</v>
      </c>
      <c r="X18" s="160"/>
      <c r="Y18" s="160">
        <f>X18*3</f>
        <v>0</v>
      </c>
      <c r="Z18" s="160"/>
      <c r="AA18" s="160">
        <f>IF(Z18=0,0,6)</f>
        <v>0</v>
      </c>
      <c r="AB18" s="162">
        <f>U18+W18+Y18+AA18</f>
        <v>0</v>
      </c>
      <c r="AC18" s="155"/>
      <c r="AD18" s="160"/>
      <c r="AE18" s="162"/>
      <c r="AF18" s="155">
        <v>1</v>
      </c>
      <c r="AG18" s="160">
        <f>AF18*12</f>
        <v>12</v>
      </c>
      <c r="AH18" s="160"/>
      <c r="AI18" s="160">
        <f>AH18*5</f>
        <v>0</v>
      </c>
      <c r="AJ18" s="160"/>
      <c r="AK18" s="160">
        <f>AJ18*3</f>
        <v>0</v>
      </c>
      <c r="AL18" s="160"/>
      <c r="AM18" s="160">
        <f>AL18*1</f>
        <v>0</v>
      </c>
      <c r="AN18" s="160"/>
      <c r="AO18" s="160">
        <f>AN18*5</f>
        <v>0</v>
      </c>
      <c r="AP18" s="160"/>
      <c r="AQ18" s="160">
        <f>AP18*5</f>
        <v>0</v>
      </c>
      <c r="AR18" s="160"/>
      <c r="AS18" s="160">
        <f>AR18*1</f>
        <v>0</v>
      </c>
      <c r="AT18" s="160"/>
      <c r="AU18" s="121">
        <f>AT18*0.5</f>
        <v>0</v>
      </c>
      <c r="AV18" s="160"/>
      <c r="AW18" s="121">
        <f>AV18*1</f>
        <v>0</v>
      </c>
      <c r="AX18" s="121">
        <f>IF(AI18+AK18+AM18+AO18+AQ18+AS18+AU18+AW18&gt;10,10,AI18+AK18+AM18+AO18+AQ18+AS18+AU18+AW18)</f>
        <v>0</v>
      </c>
      <c r="AY18" s="163">
        <f>AG18+AX18</f>
        <v>12</v>
      </c>
      <c r="AZ18" s="164">
        <f>S18+AB18+AY18</f>
        <v>136</v>
      </c>
    </row>
    <row r="19" spans="1:52" s="87" customFormat="1" ht="16.5">
      <c r="A19" s="155">
        <v>15</v>
      </c>
      <c r="B19" s="156" t="s">
        <v>222</v>
      </c>
      <c r="C19" s="157">
        <v>22911</v>
      </c>
      <c r="D19" s="158" t="s">
        <v>34</v>
      </c>
      <c r="E19" s="174" t="s">
        <v>29</v>
      </c>
      <c r="F19" s="156" t="s">
        <v>201</v>
      </c>
      <c r="G19" s="159">
        <v>12</v>
      </c>
      <c r="H19" s="160">
        <f>G19*6</f>
        <v>72</v>
      </c>
      <c r="I19" s="160"/>
      <c r="J19" s="160">
        <f>I19*6</f>
        <v>0</v>
      </c>
      <c r="K19" s="160">
        <v>13</v>
      </c>
      <c r="L19" s="160">
        <f>IF(K19&gt;4,K19*2+4,K19*3)</f>
        <v>30</v>
      </c>
      <c r="M19" s="161"/>
      <c r="N19" s="160">
        <f>IF(M19&gt;4,M19*2+4,M19*3)</f>
        <v>0</v>
      </c>
      <c r="O19" s="161">
        <v>5</v>
      </c>
      <c r="P19" s="161">
        <f>O19*2</f>
        <v>10</v>
      </c>
      <c r="Q19" s="161">
        <v>3</v>
      </c>
      <c r="R19" s="161">
        <f>Q19*3</f>
        <v>9</v>
      </c>
      <c r="S19" s="162">
        <f>H19+J19+L19+N19+P19+R19</f>
        <v>121</v>
      </c>
      <c r="T19" s="155"/>
      <c r="U19" s="160">
        <f>IF(T19=0,0,6)</f>
        <v>0</v>
      </c>
      <c r="V19" s="160"/>
      <c r="W19" s="160">
        <f>V19*4</f>
        <v>0</v>
      </c>
      <c r="X19" s="160">
        <v>1</v>
      </c>
      <c r="Y19" s="160">
        <f>X19*3</f>
        <v>3</v>
      </c>
      <c r="Z19" s="160"/>
      <c r="AA19" s="160">
        <f>IF(Z19=0,0,6)</f>
        <v>0</v>
      </c>
      <c r="AB19" s="162">
        <f>U19+W19+Y19+AA19</f>
        <v>3</v>
      </c>
      <c r="AC19" s="155"/>
      <c r="AD19" s="160"/>
      <c r="AE19" s="162"/>
      <c r="AF19" s="155">
        <v>1</v>
      </c>
      <c r="AG19" s="160">
        <f>AF19*12</f>
        <v>12</v>
      </c>
      <c r="AH19" s="160"/>
      <c r="AI19" s="160">
        <f>AH19*5</f>
        <v>0</v>
      </c>
      <c r="AJ19" s="160"/>
      <c r="AK19" s="160">
        <f>AJ19*3</f>
        <v>0</v>
      </c>
      <c r="AL19" s="160"/>
      <c r="AM19" s="160">
        <f>AL19*1</f>
        <v>0</v>
      </c>
      <c r="AN19" s="160"/>
      <c r="AO19" s="160">
        <f>AN19*5</f>
        <v>0</v>
      </c>
      <c r="AP19" s="160"/>
      <c r="AQ19" s="160">
        <f>AP19*5</f>
        <v>0</v>
      </c>
      <c r="AR19" s="160"/>
      <c r="AS19" s="160">
        <f>AR19*1</f>
        <v>0</v>
      </c>
      <c r="AT19" s="160"/>
      <c r="AU19" s="121">
        <f>AT19*0.5</f>
        <v>0</v>
      </c>
      <c r="AV19" s="160"/>
      <c r="AW19" s="121">
        <f>AV19*1</f>
        <v>0</v>
      </c>
      <c r="AX19" s="121">
        <f>IF(AI19+AK19+AM19+AO19+AQ19+AS19+AU19+AW19&gt;10,10,AI19+AK19+AM19+AO19+AQ19+AS19+AU19+AW19)</f>
        <v>0</v>
      </c>
      <c r="AY19" s="163">
        <f>AG19+AX19</f>
        <v>12</v>
      </c>
      <c r="AZ19" s="164">
        <f>S19+AB19+AY19</f>
        <v>136</v>
      </c>
    </row>
    <row r="20" spans="1:52" s="87" customFormat="1" ht="16.5">
      <c r="A20" s="155">
        <v>16</v>
      </c>
      <c r="B20" s="156" t="s">
        <v>287</v>
      </c>
      <c r="C20" s="157">
        <v>23587</v>
      </c>
      <c r="D20" s="158" t="s">
        <v>34</v>
      </c>
      <c r="E20" s="174" t="s">
        <v>29</v>
      </c>
      <c r="F20" s="156" t="s">
        <v>201</v>
      </c>
      <c r="G20" s="159">
        <v>12</v>
      </c>
      <c r="H20" s="160">
        <f>G20*6</f>
        <v>72</v>
      </c>
      <c r="I20" s="160"/>
      <c r="J20" s="160">
        <f>I20*6</f>
        <v>0</v>
      </c>
      <c r="K20" s="160">
        <v>16</v>
      </c>
      <c r="L20" s="160">
        <f>IF(K20&gt;4,K20*2+4,K20*3)</f>
        <v>36</v>
      </c>
      <c r="M20" s="161"/>
      <c r="N20" s="160">
        <f>IF(M20&gt;4,M20*2+4,M20*3)</f>
        <v>0</v>
      </c>
      <c r="O20" s="161">
        <v>3</v>
      </c>
      <c r="P20" s="161">
        <f>O20*2</f>
        <v>6</v>
      </c>
      <c r="Q20" s="161">
        <v>3</v>
      </c>
      <c r="R20" s="161">
        <f>Q20*3</f>
        <v>9</v>
      </c>
      <c r="S20" s="162">
        <f>H20+J20+L20+N20+P20+R20</f>
        <v>123</v>
      </c>
      <c r="T20" s="155"/>
      <c r="U20" s="160">
        <f>IF(T20=0,0,6)</f>
        <v>0</v>
      </c>
      <c r="V20" s="160"/>
      <c r="W20" s="160">
        <f>V20*4</f>
        <v>0</v>
      </c>
      <c r="X20" s="160"/>
      <c r="Y20" s="160">
        <f>X20*3</f>
        <v>0</v>
      </c>
      <c r="Z20" s="160"/>
      <c r="AA20" s="160">
        <f>IF(Z20=0,0,6)</f>
        <v>0</v>
      </c>
      <c r="AB20" s="162">
        <f>U20+W20+Y20+AA20</f>
        <v>0</v>
      </c>
      <c r="AC20" s="155"/>
      <c r="AD20" s="160"/>
      <c r="AE20" s="162"/>
      <c r="AF20" s="155">
        <v>1</v>
      </c>
      <c r="AG20" s="160">
        <f>AF20*12</f>
        <v>12</v>
      </c>
      <c r="AH20" s="160"/>
      <c r="AI20" s="160">
        <f>AH20*5</f>
        <v>0</v>
      </c>
      <c r="AJ20" s="160"/>
      <c r="AK20" s="160">
        <f>AJ20*3</f>
        <v>0</v>
      </c>
      <c r="AL20" s="160"/>
      <c r="AM20" s="160">
        <f>AL20*1</f>
        <v>0</v>
      </c>
      <c r="AN20" s="160"/>
      <c r="AO20" s="160">
        <f>AN20*5</f>
        <v>0</v>
      </c>
      <c r="AP20" s="160"/>
      <c r="AQ20" s="160">
        <f>AP20*5</f>
        <v>0</v>
      </c>
      <c r="AR20" s="160"/>
      <c r="AS20" s="160">
        <f>AR20*1</f>
        <v>0</v>
      </c>
      <c r="AT20" s="160"/>
      <c r="AU20" s="121">
        <f>AT20*0.5</f>
        <v>0</v>
      </c>
      <c r="AV20" s="160"/>
      <c r="AW20" s="121">
        <f>AV20*1</f>
        <v>0</v>
      </c>
      <c r="AX20" s="121">
        <f>IF(AI20+AK20+AM20+AO20+AQ20+AS20+AU20+AW20&gt;10,10,AI20+AK20+AM20+AO20+AQ20+AS20+AU20+AW20)</f>
        <v>0</v>
      </c>
      <c r="AY20" s="163">
        <f>AG20+AX20</f>
        <v>12</v>
      </c>
      <c r="AZ20" s="164">
        <f>S20+AB20+AY20</f>
        <v>135</v>
      </c>
    </row>
    <row r="21" spans="1:52" s="87" customFormat="1" ht="16.5">
      <c r="A21" s="155">
        <v>17</v>
      </c>
      <c r="B21" s="156" t="s">
        <v>225</v>
      </c>
      <c r="C21" s="157">
        <v>24757</v>
      </c>
      <c r="D21" s="158" t="s">
        <v>34</v>
      </c>
      <c r="E21" s="174" t="s">
        <v>29</v>
      </c>
      <c r="F21" s="156" t="s">
        <v>201</v>
      </c>
      <c r="G21" s="159">
        <v>12</v>
      </c>
      <c r="H21" s="160">
        <f>G21*6</f>
        <v>72</v>
      </c>
      <c r="I21" s="160"/>
      <c r="J21" s="160">
        <f>I21*6</f>
        <v>0</v>
      </c>
      <c r="K21" s="160">
        <v>14</v>
      </c>
      <c r="L21" s="160">
        <f>IF(K21&gt;4,K21*2+4,K21*3)</f>
        <v>32</v>
      </c>
      <c r="M21" s="161"/>
      <c r="N21" s="160">
        <f>IF(M21&gt;4,M21*2+4,M21*3)</f>
        <v>0</v>
      </c>
      <c r="O21" s="161">
        <v>5</v>
      </c>
      <c r="P21" s="161">
        <f>O21*2</f>
        <v>10</v>
      </c>
      <c r="Q21" s="161">
        <v>3</v>
      </c>
      <c r="R21" s="161">
        <f>Q21*3</f>
        <v>9</v>
      </c>
      <c r="S21" s="162">
        <f>H21+J21+L21+N21+P21+R21</f>
        <v>123</v>
      </c>
      <c r="T21" s="155"/>
      <c r="U21" s="160">
        <f>IF(T21=0,0,6)</f>
        <v>0</v>
      </c>
      <c r="V21" s="160"/>
      <c r="W21" s="160">
        <f>V21*4</f>
        <v>0</v>
      </c>
      <c r="X21" s="160"/>
      <c r="Y21" s="160">
        <f>X21*3</f>
        <v>0</v>
      </c>
      <c r="Z21" s="160"/>
      <c r="AA21" s="160">
        <f>IF(Z21=0,0,6)</f>
        <v>0</v>
      </c>
      <c r="AB21" s="162">
        <f>U21+W21+Y21+AA21</f>
        <v>0</v>
      </c>
      <c r="AC21" s="155"/>
      <c r="AD21" s="160"/>
      <c r="AE21" s="162"/>
      <c r="AF21" s="155">
        <v>1</v>
      </c>
      <c r="AG21" s="160">
        <f>AF21*12</f>
        <v>12</v>
      </c>
      <c r="AH21" s="160"/>
      <c r="AI21" s="160">
        <f>AH21*5</f>
        <v>0</v>
      </c>
      <c r="AJ21" s="160"/>
      <c r="AK21" s="160">
        <f>AJ21*3</f>
        <v>0</v>
      </c>
      <c r="AL21" s="160"/>
      <c r="AM21" s="160">
        <f>AL21*1</f>
        <v>0</v>
      </c>
      <c r="AN21" s="160"/>
      <c r="AO21" s="160">
        <f>AN21*5</f>
        <v>0</v>
      </c>
      <c r="AP21" s="160"/>
      <c r="AQ21" s="160">
        <f>AP21*5</f>
        <v>0</v>
      </c>
      <c r="AR21" s="160"/>
      <c r="AS21" s="160">
        <f>AR21*1</f>
        <v>0</v>
      </c>
      <c r="AT21" s="160"/>
      <c r="AU21" s="121">
        <f>AT21*0.5</f>
        <v>0</v>
      </c>
      <c r="AV21" s="160"/>
      <c r="AW21" s="121">
        <f>AV21*1</f>
        <v>0</v>
      </c>
      <c r="AX21" s="121">
        <f>IF(AI21+AK21+AM21+AO21+AQ21+AS21+AU21+AW21&gt;10,10,AI21+AK21+AM21+AO21+AQ21+AS21+AU21+AW21)</f>
        <v>0</v>
      </c>
      <c r="AY21" s="163">
        <f>AG21+AX21</f>
        <v>12</v>
      </c>
      <c r="AZ21" s="164">
        <f>S21+AB21+AY21</f>
        <v>135</v>
      </c>
    </row>
    <row r="22" spans="1:52" s="87" customFormat="1" ht="16.5">
      <c r="A22" s="155">
        <v>18</v>
      </c>
      <c r="B22" s="156" t="s">
        <v>226</v>
      </c>
      <c r="C22" s="157">
        <v>22327</v>
      </c>
      <c r="D22" s="158" t="s">
        <v>34</v>
      </c>
      <c r="E22" s="174" t="s">
        <v>29</v>
      </c>
      <c r="F22" s="156" t="s">
        <v>201</v>
      </c>
      <c r="G22" s="159">
        <v>10</v>
      </c>
      <c r="H22" s="160">
        <f>G22*6</f>
        <v>60</v>
      </c>
      <c r="I22" s="160"/>
      <c r="J22" s="160">
        <f>I22*6</f>
        <v>0</v>
      </c>
      <c r="K22" s="160">
        <v>19</v>
      </c>
      <c r="L22" s="160">
        <f>IF(K22&gt;4,K22*2+4,K22*3)</f>
        <v>42</v>
      </c>
      <c r="M22" s="161"/>
      <c r="N22" s="160">
        <f>IF(M22&gt;4,M22*2+4,M22*3)</f>
        <v>0</v>
      </c>
      <c r="O22" s="161">
        <v>5</v>
      </c>
      <c r="P22" s="161">
        <f>O22*2</f>
        <v>10</v>
      </c>
      <c r="Q22" s="161">
        <v>3</v>
      </c>
      <c r="R22" s="161">
        <f>Q22*3</f>
        <v>9</v>
      </c>
      <c r="S22" s="162">
        <f>H22+J22+L22+N22+P22+R22</f>
        <v>121</v>
      </c>
      <c r="T22" s="155"/>
      <c r="U22" s="160">
        <f>IF(T22=0,0,6)</f>
        <v>0</v>
      </c>
      <c r="V22" s="160"/>
      <c r="W22" s="160">
        <f>V22*4</f>
        <v>0</v>
      </c>
      <c r="X22" s="160"/>
      <c r="Y22" s="160">
        <f>X22*3</f>
        <v>0</v>
      </c>
      <c r="Z22" s="160"/>
      <c r="AA22" s="160">
        <f>IF(Z22=0,0,6)</f>
        <v>0</v>
      </c>
      <c r="AB22" s="162">
        <f>U22+W22+Y22+AA22</f>
        <v>0</v>
      </c>
      <c r="AC22" s="155"/>
      <c r="AD22" s="160"/>
      <c r="AE22" s="162"/>
      <c r="AF22" s="155">
        <v>1</v>
      </c>
      <c r="AG22" s="160">
        <f>AF22*12</f>
        <v>12</v>
      </c>
      <c r="AH22" s="160"/>
      <c r="AI22" s="160">
        <f>AH22*5</f>
        <v>0</v>
      </c>
      <c r="AJ22" s="160"/>
      <c r="AK22" s="160">
        <f>AJ22*3</f>
        <v>0</v>
      </c>
      <c r="AL22" s="160"/>
      <c r="AM22" s="160">
        <f>AL22*1</f>
        <v>0</v>
      </c>
      <c r="AN22" s="160"/>
      <c r="AO22" s="160">
        <f>AN22*5</f>
        <v>0</v>
      </c>
      <c r="AP22" s="160"/>
      <c r="AQ22" s="160">
        <f>AP22*5</f>
        <v>0</v>
      </c>
      <c r="AR22" s="160"/>
      <c r="AS22" s="160">
        <f>AR22*1</f>
        <v>0</v>
      </c>
      <c r="AT22" s="160"/>
      <c r="AU22" s="121">
        <f>AT22*0.5</f>
        <v>0</v>
      </c>
      <c r="AV22" s="160"/>
      <c r="AW22" s="121">
        <f>AV22*1</f>
        <v>0</v>
      </c>
      <c r="AX22" s="121">
        <f>IF(AI22+AK22+AM22+AO22+AQ22+AS22+AU22+AW22&gt;10,10,AI22+AK22+AM22+AO22+AQ22+AS22+AU22+AW22)</f>
        <v>0</v>
      </c>
      <c r="AY22" s="163">
        <f>AG22+AX22</f>
        <v>12</v>
      </c>
      <c r="AZ22" s="164">
        <f>S22+AB22+AY22</f>
        <v>133</v>
      </c>
    </row>
    <row r="23" spans="1:52" s="87" customFormat="1" ht="16.5">
      <c r="A23" s="155">
        <v>19</v>
      </c>
      <c r="B23" s="156" t="s">
        <v>221</v>
      </c>
      <c r="C23" s="157">
        <v>22884</v>
      </c>
      <c r="D23" s="158" t="s">
        <v>34</v>
      </c>
      <c r="E23" s="174" t="s">
        <v>29</v>
      </c>
      <c r="F23" s="156" t="s">
        <v>201</v>
      </c>
      <c r="G23" s="159">
        <v>10</v>
      </c>
      <c r="H23" s="160">
        <f>G23*6</f>
        <v>60</v>
      </c>
      <c r="I23" s="160"/>
      <c r="J23" s="160">
        <f>I23*6</f>
        <v>0</v>
      </c>
      <c r="K23" s="160">
        <v>14</v>
      </c>
      <c r="L23" s="160">
        <f>IF(K23&gt;4,K23*2+4,K23*3)</f>
        <v>32</v>
      </c>
      <c r="M23" s="161"/>
      <c r="N23" s="160">
        <f>IF(M23&gt;4,M23*2+4,M23*3)</f>
        <v>0</v>
      </c>
      <c r="O23" s="161">
        <v>5</v>
      </c>
      <c r="P23" s="161">
        <f>O23*2</f>
        <v>10</v>
      </c>
      <c r="Q23" s="161">
        <v>3</v>
      </c>
      <c r="R23" s="161">
        <f>Q23*3</f>
        <v>9</v>
      </c>
      <c r="S23" s="162">
        <f>H23+J23+L23+N23+P23+R23</f>
        <v>111</v>
      </c>
      <c r="T23" s="155"/>
      <c r="U23" s="160">
        <f>IF(T23=0,0,6)</f>
        <v>0</v>
      </c>
      <c r="V23" s="160"/>
      <c r="W23" s="160">
        <f>V23*4</f>
        <v>0</v>
      </c>
      <c r="X23" s="160"/>
      <c r="Y23" s="160">
        <f>X23*3</f>
        <v>0</v>
      </c>
      <c r="Z23" s="160"/>
      <c r="AA23" s="160">
        <f>IF(Z23=0,0,6)</f>
        <v>0</v>
      </c>
      <c r="AB23" s="162">
        <f>U23+W23+Y23+AA23</f>
        <v>0</v>
      </c>
      <c r="AC23" s="155"/>
      <c r="AD23" s="160"/>
      <c r="AE23" s="162"/>
      <c r="AF23" s="155">
        <v>1</v>
      </c>
      <c r="AG23" s="160">
        <f>AF23*12</f>
        <v>12</v>
      </c>
      <c r="AH23" s="160"/>
      <c r="AI23" s="160">
        <f>AH23*5</f>
        <v>0</v>
      </c>
      <c r="AJ23" s="160"/>
      <c r="AK23" s="160">
        <f>AJ23*3</f>
        <v>0</v>
      </c>
      <c r="AL23" s="160"/>
      <c r="AM23" s="160">
        <f>AL23*1</f>
        <v>0</v>
      </c>
      <c r="AN23" s="160"/>
      <c r="AO23" s="160">
        <f>AN23*5</f>
        <v>0</v>
      </c>
      <c r="AP23" s="160"/>
      <c r="AQ23" s="160">
        <f>AP23*5</f>
        <v>0</v>
      </c>
      <c r="AR23" s="160"/>
      <c r="AS23" s="160">
        <f>AR23*1</f>
        <v>0</v>
      </c>
      <c r="AT23" s="160"/>
      <c r="AU23" s="121">
        <f>AT23*0.5</f>
        <v>0</v>
      </c>
      <c r="AV23" s="160"/>
      <c r="AW23" s="121">
        <f>AV23*1</f>
        <v>0</v>
      </c>
      <c r="AX23" s="121">
        <f>IF(AI23+AK23+AM23+AO23+AQ23+AS23+AU23+AW23&gt;10,10,AI23+AK23+AM23+AO23+AQ23+AS23+AU23+AW23)</f>
        <v>0</v>
      </c>
      <c r="AY23" s="163">
        <f>AG23+AX23</f>
        <v>12</v>
      </c>
      <c r="AZ23" s="164">
        <f>S23+AB23+AY23</f>
        <v>123</v>
      </c>
    </row>
    <row r="24" spans="1:52" s="87" customFormat="1" ht="16.5">
      <c r="A24" s="155">
        <v>20</v>
      </c>
      <c r="B24" s="156" t="s">
        <v>219</v>
      </c>
      <c r="C24" s="157">
        <v>19262</v>
      </c>
      <c r="D24" s="158" t="s">
        <v>34</v>
      </c>
      <c r="E24" s="174" t="s">
        <v>29</v>
      </c>
      <c r="F24" s="156" t="s">
        <v>201</v>
      </c>
      <c r="G24" s="159">
        <v>10</v>
      </c>
      <c r="H24" s="160">
        <f>G24*6</f>
        <v>60</v>
      </c>
      <c r="I24" s="160"/>
      <c r="J24" s="160">
        <f>I24*6</f>
        <v>0</v>
      </c>
      <c r="K24" s="160">
        <v>11</v>
      </c>
      <c r="L24" s="160">
        <f>IF(K24&gt;4,K24*2+4,K24*3)</f>
        <v>26</v>
      </c>
      <c r="M24" s="161"/>
      <c r="N24" s="160">
        <f>IF(M24&gt;4,M24*2+4,M24*3)</f>
        <v>0</v>
      </c>
      <c r="O24" s="161">
        <v>5</v>
      </c>
      <c r="P24" s="161">
        <f>O24*2</f>
        <v>10</v>
      </c>
      <c r="Q24" s="161">
        <v>3</v>
      </c>
      <c r="R24" s="161">
        <f>Q24*3</f>
        <v>9</v>
      </c>
      <c r="S24" s="162">
        <f>H24+J24+L24+N24+P24+R24</f>
        <v>105</v>
      </c>
      <c r="T24" s="155"/>
      <c r="U24" s="160">
        <f>IF(T24=0,0,6)</f>
        <v>0</v>
      </c>
      <c r="V24" s="160"/>
      <c r="W24" s="160">
        <f>V24*4</f>
        <v>0</v>
      </c>
      <c r="X24" s="160"/>
      <c r="Y24" s="160">
        <f>X24*3</f>
        <v>0</v>
      </c>
      <c r="Z24" s="160"/>
      <c r="AA24" s="160">
        <f>IF(Z24=0,0,6)</f>
        <v>0</v>
      </c>
      <c r="AB24" s="162">
        <f>U24+W24+Y24+AA24</f>
        <v>0</v>
      </c>
      <c r="AC24" s="155"/>
      <c r="AD24" s="160"/>
      <c r="AE24" s="162"/>
      <c r="AF24" s="155">
        <v>1</v>
      </c>
      <c r="AG24" s="160">
        <f>AF24*12</f>
        <v>12</v>
      </c>
      <c r="AH24" s="160"/>
      <c r="AI24" s="160">
        <f>AH24*5</f>
        <v>0</v>
      </c>
      <c r="AJ24" s="160"/>
      <c r="AK24" s="160">
        <f>AJ24*3</f>
        <v>0</v>
      </c>
      <c r="AL24" s="160"/>
      <c r="AM24" s="160">
        <f>AL24*1</f>
        <v>0</v>
      </c>
      <c r="AN24" s="160"/>
      <c r="AO24" s="160">
        <f>AN24*5</f>
        <v>0</v>
      </c>
      <c r="AP24" s="160"/>
      <c r="AQ24" s="160">
        <f>AP24*5</f>
        <v>0</v>
      </c>
      <c r="AR24" s="160"/>
      <c r="AS24" s="160">
        <f>AR24*1</f>
        <v>0</v>
      </c>
      <c r="AT24" s="160"/>
      <c r="AU24" s="121">
        <f>AT24*0.5</f>
        <v>0</v>
      </c>
      <c r="AV24" s="160"/>
      <c r="AW24" s="121">
        <f>AV24*1</f>
        <v>0</v>
      </c>
      <c r="AX24" s="121">
        <f>IF(AI24+AK24+AM24+AO24+AQ24+AS24+AU24+AW24&gt;10,10,AI24+AK24+AM24+AO24+AQ24+AS24+AU24+AW24)</f>
        <v>0</v>
      </c>
      <c r="AY24" s="163">
        <f>AG24+AX24</f>
        <v>12</v>
      </c>
      <c r="AZ24" s="164">
        <f>S24+AB24+AY24</f>
        <v>117</v>
      </c>
    </row>
    <row r="25" spans="1:52" s="87" customFormat="1" ht="15" customHeight="1">
      <c r="A25" s="155">
        <v>21</v>
      </c>
      <c r="B25" s="156" t="s">
        <v>289</v>
      </c>
      <c r="C25" s="157">
        <v>19439</v>
      </c>
      <c r="D25" s="158" t="s">
        <v>34</v>
      </c>
      <c r="E25" s="174" t="s">
        <v>29</v>
      </c>
      <c r="F25" s="156" t="s">
        <v>201</v>
      </c>
      <c r="G25" s="159">
        <v>12</v>
      </c>
      <c r="H25" s="160">
        <f>G25*6</f>
        <v>72</v>
      </c>
      <c r="I25" s="160"/>
      <c r="J25" s="160">
        <f>I25*6</f>
        <v>0</v>
      </c>
      <c r="K25" s="160">
        <v>11</v>
      </c>
      <c r="L25" s="160">
        <f>IF(K25&gt;4,K25*2+4,K25*3)</f>
        <v>26</v>
      </c>
      <c r="M25" s="161"/>
      <c r="N25" s="160">
        <f>IF(M25&gt;4,M25*2+4,M25*3)</f>
        <v>0</v>
      </c>
      <c r="O25" s="161">
        <v>2</v>
      </c>
      <c r="P25" s="161">
        <f>O25*2</f>
        <v>4</v>
      </c>
      <c r="Q25" s="161"/>
      <c r="R25" s="161">
        <f>Q25*3</f>
        <v>0</v>
      </c>
      <c r="S25" s="162">
        <f>H25+J25+L25+N25+P25+R25</f>
        <v>102</v>
      </c>
      <c r="T25" s="155"/>
      <c r="U25" s="160">
        <f>IF(T25=0,0,6)</f>
        <v>0</v>
      </c>
      <c r="V25" s="160"/>
      <c r="W25" s="160">
        <f>V25*4</f>
        <v>0</v>
      </c>
      <c r="X25" s="160"/>
      <c r="Y25" s="160">
        <f>X25*3</f>
        <v>0</v>
      </c>
      <c r="Z25" s="160"/>
      <c r="AA25" s="160">
        <f>IF(Z25=0,0,6)</f>
        <v>0</v>
      </c>
      <c r="AB25" s="162">
        <f>U25+W25+Y25+AA25</f>
        <v>0</v>
      </c>
      <c r="AC25" s="155"/>
      <c r="AD25" s="160"/>
      <c r="AE25" s="162"/>
      <c r="AF25" s="155">
        <v>1</v>
      </c>
      <c r="AG25" s="160">
        <f>AF25*12</f>
        <v>12</v>
      </c>
      <c r="AH25" s="160"/>
      <c r="AI25" s="160">
        <f>AH25*5</f>
        <v>0</v>
      </c>
      <c r="AJ25" s="160">
        <v>1</v>
      </c>
      <c r="AK25" s="160">
        <f>AJ25*3</f>
        <v>3</v>
      </c>
      <c r="AL25" s="160"/>
      <c r="AM25" s="160">
        <f>AL25*1</f>
        <v>0</v>
      </c>
      <c r="AN25" s="160"/>
      <c r="AO25" s="160">
        <f>AN25*5</f>
        <v>0</v>
      </c>
      <c r="AP25" s="160"/>
      <c r="AQ25" s="160">
        <f>AP25*5</f>
        <v>0</v>
      </c>
      <c r="AR25" s="160"/>
      <c r="AS25" s="160">
        <f>AR25*1</f>
        <v>0</v>
      </c>
      <c r="AT25" s="160"/>
      <c r="AU25" s="121">
        <f>AT25*0.5</f>
        <v>0</v>
      </c>
      <c r="AV25" s="160"/>
      <c r="AW25" s="121">
        <f>AV25*1</f>
        <v>0</v>
      </c>
      <c r="AX25" s="121">
        <f>IF(AI25+AK25+AM25+AO25+AQ25+AS25+AU25+AW25&gt;10,10,AI25+AK25+AM25+AO25+AQ25+AS25+AU25+AW25)</f>
        <v>3</v>
      </c>
      <c r="AY25" s="163">
        <f>AG25+AX25</f>
        <v>15</v>
      </c>
      <c r="AZ25" s="164">
        <f>S25+AB25+AY25</f>
        <v>117</v>
      </c>
    </row>
    <row r="26" spans="1:52" s="87" customFormat="1" ht="16.5">
      <c r="A26" s="155">
        <v>22</v>
      </c>
      <c r="B26" s="176" t="s">
        <v>212</v>
      </c>
      <c r="C26" s="177">
        <v>23640</v>
      </c>
      <c r="D26" s="178" t="s">
        <v>34</v>
      </c>
      <c r="E26" s="179" t="s">
        <v>29</v>
      </c>
      <c r="F26" s="176" t="s">
        <v>201</v>
      </c>
      <c r="G26" s="180">
        <v>7</v>
      </c>
      <c r="H26" s="181">
        <f>G26*6</f>
        <v>42</v>
      </c>
      <c r="I26" s="181"/>
      <c r="J26" s="181">
        <f>I26*6</f>
        <v>0</v>
      </c>
      <c r="K26" s="181">
        <v>20</v>
      </c>
      <c r="L26" s="181">
        <f>IF(K26&gt;4,K26*2+4,K26*3)</f>
        <v>44</v>
      </c>
      <c r="M26" s="182"/>
      <c r="N26" s="181">
        <f>IF(M26&gt;4,M26*2+4,M26*3)</f>
        <v>0</v>
      </c>
      <c r="O26" s="182">
        <v>3</v>
      </c>
      <c r="P26" s="182">
        <f>O26*2</f>
        <v>6</v>
      </c>
      <c r="Q26" s="182"/>
      <c r="R26" s="161">
        <f>Q26*3</f>
        <v>0</v>
      </c>
      <c r="S26" s="183">
        <f>H26+J26+L26+N26+P26+R26</f>
        <v>92</v>
      </c>
      <c r="T26" s="184"/>
      <c r="U26" s="181">
        <f>IF(T26=0,0,6)</f>
        <v>0</v>
      </c>
      <c r="V26" s="181"/>
      <c r="W26" s="181">
        <f>V26*4</f>
        <v>0</v>
      </c>
      <c r="X26" s="181"/>
      <c r="Y26" s="181">
        <f>X26*3</f>
        <v>0</v>
      </c>
      <c r="Z26" s="181"/>
      <c r="AA26" s="181">
        <f>IF(Z26=0,0,6)</f>
        <v>0</v>
      </c>
      <c r="AB26" s="183">
        <f>U26+W26+Y26+AA26</f>
        <v>0</v>
      </c>
      <c r="AC26" s="184"/>
      <c r="AD26" s="181"/>
      <c r="AE26" s="183"/>
      <c r="AF26" s="184">
        <v>1</v>
      </c>
      <c r="AG26" s="181">
        <f>AF26*12</f>
        <v>12</v>
      </c>
      <c r="AH26" s="181"/>
      <c r="AI26" s="181">
        <f>AH26*5</f>
        <v>0</v>
      </c>
      <c r="AJ26" s="181"/>
      <c r="AK26" s="181">
        <f>AJ26*3</f>
        <v>0</v>
      </c>
      <c r="AL26" s="181"/>
      <c r="AM26" s="181">
        <f>AL26*1</f>
        <v>0</v>
      </c>
      <c r="AN26" s="181"/>
      <c r="AO26" s="181">
        <f>AN26*5</f>
        <v>0</v>
      </c>
      <c r="AP26" s="181"/>
      <c r="AQ26" s="181">
        <f>AP26*5</f>
        <v>0</v>
      </c>
      <c r="AR26" s="181"/>
      <c r="AS26" s="181">
        <f>AR26*1</f>
        <v>0</v>
      </c>
      <c r="AT26" s="181"/>
      <c r="AU26" s="121">
        <f>AT26*0.5</f>
        <v>0</v>
      </c>
      <c r="AV26" s="181"/>
      <c r="AW26" s="121">
        <f>AV26*1</f>
        <v>0</v>
      </c>
      <c r="AX26" s="121">
        <f>IF(AI26+AK26+AM26+AO26+AQ26+AS26+AU26+AW26&gt;10,10,AI26+AK26+AM26+AO26+AQ26+AS26+AU26+AW26)</f>
        <v>0</v>
      </c>
      <c r="AY26" s="185">
        <f>AG26+AX26</f>
        <v>12</v>
      </c>
      <c r="AZ26" s="186">
        <f>S26+AB26+AY26</f>
        <v>104</v>
      </c>
    </row>
  </sheetData>
  <sheetProtection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2018-05-28T08:52:38Z</dcterms:modified>
  <cp:category/>
  <cp:version/>
  <cp:contentType/>
  <cp:contentStatus/>
</cp:coreProperties>
</file>